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6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8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9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0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1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15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16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13_ncr:1_{3030986D-DF86-460C-9844-53DE589513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grenciListesi" sheetId="1" r:id="rId1"/>
    <sheet name="1" sheetId="24" r:id="rId2"/>
    <sheet name="2" sheetId="25" r:id="rId3"/>
    <sheet name="3" sheetId="26" r:id="rId4"/>
    <sheet name="4" sheetId="27" r:id="rId5"/>
    <sheet name="5" sheetId="28" r:id="rId6"/>
    <sheet name="6" sheetId="29" r:id="rId7"/>
    <sheet name="7" sheetId="30" r:id="rId8"/>
    <sheet name="8" sheetId="31" r:id="rId9"/>
    <sheet name="9" sheetId="32" r:id="rId10"/>
    <sheet name="10" sheetId="33" r:id="rId11"/>
    <sheet name="11" sheetId="34" r:id="rId12"/>
    <sheet name="12" sheetId="37" r:id="rId13"/>
    <sheet name="13" sheetId="35" r:id="rId14"/>
    <sheet name="14" sheetId="36" r:id="rId15"/>
    <sheet name="15" sheetId="38" r:id="rId16"/>
  </sheets>
  <definedNames>
    <definedName name="_xlnm.Print_Area" localSheetId="1">'1'!$A$1:$H$26</definedName>
    <definedName name="_xlnm.Print_Area" localSheetId="10">'10'!$A$1:$H$26</definedName>
    <definedName name="_xlnm.Print_Area" localSheetId="11">'11'!$A$1:$H$26</definedName>
    <definedName name="_xlnm.Print_Area" localSheetId="12">'12'!$A$1:$H$26</definedName>
    <definedName name="_xlnm.Print_Area" localSheetId="13">'13'!$A$1:$H$26</definedName>
    <definedName name="_xlnm.Print_Area" localSheetId="14">'14'!$A$1:$H$26</definedName>
    <definedName name="_xlnm.Print_Area" localSheetId="15">'15'!$A$1:$H$26</definedName>
    <definedName name="_xlnm.Print_Area" localSheetId="2">'2'!$A$1:$H$26</definedName>
    <definedName name="_xlnm.Print_Area" localSheetId="3">'3'!$A$1:$H$26</definedName>
    <definedName name="_xlnm.Print_Area" localSheetId="4">'4'!$A$1:$H$26</definedName>
    <definedName name="_xlnm.Print_Area" localSheetId="5">'5'!$A$1:$H$26</definedName>
    <definedName name="_xlnm.Print_Area" localSheetId="6">'6'!$A$1:$H$26</definedName>
    <definedName name="_xlnm.Print_Area" localSheetId="7">'7'!$A$1:$H$26</definedName>
    <definedName name="_xlnm.Print_Area" localSheetId="8">'8'!$A$1:$H$26</definedName>
    <definedName name="_xlnm.Print_Area" localSheetId="9">'9'!$A$1:$H$26</definedName>
    <definedName name="_xlnm.Print_Area" localSheetId="0">OgrenciListesi!$A$1:$L$25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4" l="1"/>
  <c r="G7" i="24"/>
  <c r="G6" i="1"/>
  <c r="F4" i="25"/>
  <c r="G14" i="38"/>
  <c r="G15" i="24"/>
  <c r="G16" i="24"/>
  <c r="G15" i="25"/>
  <c r="G16" i="25"/>
  <c r="G15" i="26"/>
  <c r="G16" i="26"/>
  <c r="G19" i="26" s="1"/>
  <c r="G15" i="27"/>
  <c r="G16" i="27"/>
  <c r="G15" i="28"/>
  <c r="G16" i="28"/>
  <c r="G15" i="29"/>
  <c r="G16" i="29"/>
  <c r="G15" i="30"/>
  <c r="G16" i="30"/>
  <c r="G19" i="30" s="1"/>
  <c r="G15" i="31"/>
  <c r="G16" i="31"/>
  <c r="G15" i="32"/>
  <c r="G16" i="32"/>
  <c r="G15" i="33"/>
  <c r="G16" i="33"/>
  <c r="G15" i="34"/>
  <c r="G16" i="34"/>
  <c r="G15" i="37"/>
  <c r="G16" i="37"/>
  <c r="G15" i="35"/>
  <c r="G16" i="35"/>
  <c r="G15" i="36"/>
  <c r="G16" i="36"/>
  <c r="G15" i="38"/>
  <c r="G16" i="38"/>
  <c r="G14" i="24"/>
  <c r="G14" i="25"/>
  <c r="G14" i="26"/>
  <c r="G14" i="27"/>
  <c r="G14" i="28"/>
  <c r="G14" i="29"/>
  <c r="G14" i="30"/>
  <c r="G14" i="31"/>
  <c r="G14" i="32"/>
  <c r="G14" i="33"/>
  <c r="G14" i="34"/>
  <c r="G14" i="37"/>
  <c r="G14" i="35"/>
  <c r="G14" i="36"/>
  <c r="D3" i="38"/>
  <c r="D3" i="36"/>
  <c r="D3" i="35"/>
  <c r="D3" i="37"/>
  <c r="D3" i="34"/>
  <c r="D3" i="33"/>
  <c r="D3" i="32"/>
  <c r="D3" i="31"/>
  <c r="D3" i="30"/>
  <c r="D3" i="29"/>
  <c r="D3" i="28"/>
  <c r="D3" i="27"/>
  <c r="D3" i="26"/>
  <c r="D3" i="25"/>
  <c r="D3" i="24"/>
  <c r="I8" i="1"/>
  <c r="G3" i="31"/>
  <c r="F4" i="31"/>
  <c r="F4" i="38"/>
  <c r="G3" i="38"/>
  <c r="C4" i="38"/>
  <c r="C3" i="38"/>
  <c r="E22" i="38"/>
  <c r="C22" i="38"/>
  <c r="A22" i="38"/>
  <c r="F17" i="38"/>
  <c r="J18" i="1" s="1"/>
  <c r="E17" i="38"/>
  <c r="I18" i="1" s="1"/>
  <c r="D17" i="38"/>
  <c r="H18" i="1" s="1"/>
  <c r="G11" i="38"/>
  <c r="G10" i="38"/>
  <c r="G9" i="38"/>
  <c r="G8" i="38"/>
  <c r="G7" i="38"/>
  <c r="H16" i="1"/>
  <c r="C3" i="35"/>
  <c r="F4" i="37"/>
  <c r="G3" i="37"/>
  <c r="C3" i="37"/>
  <c r="C4" i="37"/>
  <c r="E22" i="37"/>
  <c r="C22" i="37"/>
  <c r="A22" i="37"/>
  <c r="F17" i="37"/>
  <c r="J15" i="1" s="1"/>
  <c r="E17" i="37"/>
  <c r="I15" i="1" s="1"/>
  <c r="D17" i="37"/>
  <c r="H15" i="1" s="1"/>
  <c r="G11" i="37"/>
  <c r="G10" i="37"/>
  <c r="G9" i="37"/>
  <c r="G8" i="37"/>
  <c r="G7" i="37"/>
  <c r="C3" i="36"/>
  <c r="F4" i="36"/>
  <c r="G3" i="36"/>
  <c r="C4" i="36"/>
  <c r="E22" i="36"/>
  <c r="C22" i="36"/>
  <c r="A22" i="36"/>
  <c r="F17" i="36"/>
  <c r="J17" i="1" s="1"/>
  <c r="E17" i="36"/>
  <c r="I17" i="1" s="1"/>
  <c r="D17" i="36"/>
  <c r="H17" i="1" s="1"/>
  <c r="G11" i="36"/>
  <c r="G10" i="36"/>
  <c r="G9" i="36"/>
  <c r="G8" i="36"/>
  <c r="G7" i="36"/>
  <c r="F4" i="35"/>
  <c r="G3" i="35"/>
  <c r="C4" i="35"/>
  <c r="A22" i="34"/>
  <c r="E22" i="35"/>
  <c r="C22" i="35"/>
  <c r="A22" i="35"/>
  <c r="F17" i="35"/>
  <c r="J16" i="1" s="1"/>
  <c r="E17" i="35"/>
  <c r="I16" i="1" s="1"/>
  <c r="D17" i="35"/>
  <c r="G11" i="35"/>
  <c r="G10" i="35"/>
  <c r="G9" i="35"/>
  <c r="G8" i="35"/>
  <c r="G7" i="35"/>
  <c r="H14" i="1"/>
  <c r="F4" i="34"/>
  <c r="G3" i="34"/>
  <c r="C4" i="34"/>
  <c r="C3" i="34"/>
  <c r="E22" i="34"/>
  <c r="C22" i="34"/>
  <c r="F17" i="34"/>
  <c r="J14" i="1" s="1"/>
  <c r="E17" i="34"/>
  <c r="I14" i="1" s="1"/>
  <c r="D17" i="34"/>
  <c r="G19" i="34"/>
  <c r="G11" i="34"/>
  <c r="G10" i="34"/>
  <c r="G9" i="34"/>
  <c r="G8" i="34"/>
  <c r="G7" i="34"/>
  <c r="F4" i="33"/>
  <c r="G3" i="33"/>
  <c r="C4" i="33"/>
  <c r="C3" i="33"/>
  <c r="H13" i="1"/>
  <c r="E22" i="33"/>
  <c r="C22" i="33"/>
  <c r="A22" i="33"/>
  <c r="F17" i="33"/>
  <c r="J13" i="1" s="1"/>
  <c r="E17" i="33"/>
  <c r="I13" i="1" s="1"/>
  <c r="D17" i="33"/>
  <c r="G11" i="33"/>
  <c r="G10" i="33"/>
  <c r="G9" i="33"/>
  <c r="G8" i="33"/>
  <c r="G7" i="33"/>
  <c r="F4" i="32"/>
  <c r="G3" i="32"/>
  <c r="C4" i="32"/>
  <c r="C3" i="32"/>
  <c r="E22" i="32"/>
  <c r="C22" i="32"/>
  <c r="A22" i="32"/>
  <c r="F17" i="32"/>
  <c r="J12" i="1" s="1"/>
  <c r="E17" i="32"/>
  <c r="I12" i="1" s="1"/>
  <c r="D17" i="32"/>
  <c r="H12" i="1" s="1"/>
  <c r="G11" i="32"/>
  <c r="G10" i="32"/>
  <c r="G9" i="32"/>
  <c r="G8" i="32"/>
  <c r="G7" i="32"/>
  <c r="C4" i="31"/>
  <c r="C3" i="31"/>
  <c r="E22" i="31"/>
  <c r="C22" i="31"/>
  <c r="A22" i="31"/>
  <c r="F17" i="31"/>
  <c r="J11" i="1" s="1"/>
  <c r="E17" i="31"/>
  <c r="I11" i="1" s="1"/>
  <c r="D17" i="31"/>
  <c r="H11" i="1" s="1"/>
  <c r="G11" i="31"/>
  <c r="G10" i="31"/>
  <c r="G9" i="31"/>
  <c r="G8" i="31"/>
  <c r="G7" i="31"/>
  <c r="G18" i="31" s="1"/>
  <c r="G11" i="1" s="1"/>
  <c r="F4" i="30"/>
  <c r="G3" i="30"/>
  <c r="C4" i="30"/>
  <c r="C3" i="30"/>
  <c r="E22" i="30"/>
  <c r="C22" i="30"/>
  <c r="A22" i="30"/>
  <c r="F17" i="30"/>
  <c r="J10" i="1" s="1"/>
  <c r="E17" i="30"/>
  <c r="I10" i="1" s="1"/>
  <c r="D17" i="30"/>
  <c r="H10" i="1" s="1"/>
  <c r="G11" i="30"/>
  <c r="G10" i="30"/>
  <c r="G9" i="30"/>
  <c r="G8" i="30"/>
  <c r="G7" i="30"/>
  <c r="C3" i="29"/>
  <c r="E22" i="28"/>
  <c r="F4" i="29"/>
  <c r="G3" i="29"/>
  <c r="C4" i="29"/>
  <c r="E22" i="29"/>
  <c r="C22" i="29"/>
  <c r="A22" i="29"/>
  <c r="F17" i="29"/>
  <c r="J9" i="1" s="1"/>
  <c r="E17" i="29"/>
  <c r="I9" i="1" s="1"/>
  <c r="D17" i="29"/>
  <c r="H9" i="1" s="1"/>
  <c r="G11" i="29"/>
  <c r="G10" i="29"/>
  <c r="G9" i="29"/>
  <c r="G8" i="29"/>
  <c r="G7" i="29"/>
  <c r="C3" i="28"/>
  <c r="C4" i="28"/>
  <c r="F4" i="28"/>
  <c r="G3" i="28"/>
  <c r="H8" i="1"/>
  <c r="C22" i="28"/>
  <c r="A22" i="28"/>
  <c r="F17" i="28"/>
  <c r="J8" i="1" s="1"/>
  <c r="E17" i="28"/>
  <c r="D17" i="28"/>
  <c r="G11" i="28"/>
  <c r="G10" i="28"/>
  <c r="G9" i="28"/>
  <c r="G8" i="28"/>
  <c r="G7" i="28"/>
  <c r="F4" i="27"/>
  <c r="G3" i="27"/>
  <c r="C4" i="27"/>
  <c r="C3" i="27"/>
  <c r="I7" i="1"/>
  <c r="H7" i="1"/>
  <c r="E22" i="27"/>
  <c r="C22" i="27"/>
  <c r="A22" i="27"/>
  <c r="F17" i="27"/>
  <c r="J7" i="1" s="1"/>
  <c r="E17" i="27"/>
  <c r="D17" i="27"/>
  <c r="G11" i="27"/>
  <c r="G10" i="27"/>
  <c r="G9" i="27"/>
  <c r="G8" i="27"/>
  <c r="G7" i="27"/>
  <c r="H6" i="1"/>
  <c r="F4" i="26"/>
  <c r="G3" i="26"/>
  <c r="C4" i="26"/>
  <c r="C3" i="26"/>
  <c r="E22" i="26"/>
  <c r="C22" i="26"/>
  <c r="A22" i="26"/>
  <c r="F17" i="26"/>
  <c r="J6" i="1" s="1"/>
  <c r="E17" i="26"/>
  <c r="I6" i="1" s="1"/>
  <c r="D17" i="26"/>
  <c r="G11" i="26"/>
  <c r="G10" i="26"/>
  <c r="G9" i="26"/>
  <c r="G8" i="26"/>
  <c r="G7" i="26"/>
  <c r="G3" i="25"/>
  <c r="C4" i="25"/>
  <c r="C3" i="25"/>
  <c r="E22" i="25"/>
  <c r="C22" i="25"/>
  <c r="A22" i="25"/>
  <c r="F17" i="25"/>
  <c r="J5" i="1" s="1"/>
  <c r="E17" i="25"/>
  <c r="I5" i="1" s="1"/>
  <c r="D17" i="25"/>
  <c r="H5" i="1" s="1"/>
  <c r="G11" i="25"/>
  <c r="G10" i="25"/>
  <c r="G9" i="25"/>
  <c r="G8" i="25"/>
  <c r="G7" i="25"/>
  <c r="D17" i="24"/>
  <c r="H4" i="1" s="1"/>
  <c r="F17" i="24"/>
  <c r="J4" i="1" s="1"/>
  <c r="E17" i="24"/>
  <c r="I4" i="1" s="1"/>
  <c r="G3" i="24"/>
  <c r="F4" i="24"/>
  <c r="E22" i="24"/>
  <c r="C22" i="24"/>
  <c r="A22" i="24"/>
  <c r="K11" i="1" l="1"/>
  <c r="K6" i="1"/>
  <c r="G19" i="28"/>
  <c r="G19" i="27"/>
  <c r="G18" i="30"/>
  <c r="G10" i="1" s="1"/>
  <c r="K10" i="1" s="1"/>
  <c r="G19" i="37"/>
  <c r="G18" i="35"/>
  <c r="G16" i="1" s="1"/>
  <c r="K16" i="1" s="1"/>
  <c r="G19" i="35"/>
  <c r="G18" i="36"/>
  <c r="G17" i="1" s="1"/>
  <c r="K17" i="1" s="1"/>
  <c r="G19" i="38"/>
  <c r="G20" i="38"/>
  <c r="G18" i="38"/>
  <c r="G18" i="1" s="1"/>
  <c r="K18" i="1" s="1"/>
  <c r="G20" i="36"/>
  <c r="G18" i="37"/>
  <c r="G15" i="1" s="1"/>
  <c r="K15" i="1" s="1"/>
  <c r="G20" i="37"/>
  <c r="G19" i="36"/>
  <c r="G20" i="34"/>
  <c r="G20" i="35"/>
  <c r="G20" i="33"/>
  <c r="G18" i="33"/>
  <c r="G13" i="1" s="1"/>
  <c r="K13" i="1" s="1"/>
  <c r="G18" i="34"/>
  <c r="G19" i="32"/>
  <c r="G20" i="32"/>
  <c r="G19" i="33"/>
  <c r="G19" i="31"/>
  <c r="G20" i="31"/>
  <c r="G18" i="32"/>
  <c r="G12" i="1" s="1"/>
  <c r="K12" i="1" s="1"/>
  <c r="G18" i="29"/>
  <c r="G9" i="1" s="1"/>
  <c r="K9" i="1" s="1"/>
  <c r="G20" i="29"/>
  <c r="G20" i="30"/>
  <c r="G20" i="28"/>
  <c r="G19" i="29"/>
  <c r="G20" i="27"/>
  <c r="G18" i="28"/>
  <c r="G8" i="1" s="1"/>
  <c r="K8" i="1" s="1"/>
  <c r="G18" i="27"/>
  <c r="G7" i="1" s="1"/>
  <c r="K7" i="1" s="1"/>
  <c r="G18" i="26"/>
  <c r="G18" i="25"/>
  <c r="G5" i="1" s="1"/>
  <c r="K5" i="1" s="1"/>
  <c r="G20" i="25"/>
  <c r="G20" i="26"/>
  <c r="G19" i="25"/>
  <c r="C4" i="24"/>
  <c r="C3" i="24"/>
  <c r="G11" i="24"/>
  <c r="G10" i="24"/>
  <c r="G9" i="24"/>
  <c r="G18" i="24" l="1"/>
  <c r="G4" i="1" s="1"/>
  <c r="K4" i="1" s="1"/>
  <c r="G20" i="24"/>
  <c r="G14" i="1"/>
  <c r="K14" i="1" s="1"/>
  <c r="G19" i="24"/>
</calcChain>
</file>

<file path=xl/sharedStrings.xml><?xml version="1.0" encoding="utf-8"?>
<sst xmlns="http://schemas.openxmlformats.org/spreadsheetml/2006/main" count="601" uniqueCount="67">
  <si>
    <t>Numara</t>
  </si>
  <si>
    <r>
      <rPr>
        <sz val="10"/>
        <color rgb="FF000000"/>
        <rFont val="Times New Roman"/>
        <family val="1"/>
      </rPr>
      <t xml:space="preserve">Giriş araştırmanın amacını ve içeriğinin tanıtılmasını </t>
    </r>
    <r>
      <rPr>
        <b/>
        <sz val="10"/>
        <color rgb="FF000000"/>
        <rFont val="Times New Roman"/>
        <family val="1"/>
      </rPr>
      <t xml:space="preserve">tam anlamıyla </t>
    </r>
    <r>
      <rPr>
        <sz val="10"/>
        <color rgb="FF000000"/>
        <rFont val="Times New Roman"/>
        <family val="1"/>
      </rPr>
      <t>kapsamaktadır.</t>
    </r>
  </si>
  <si>
    <t>Değerlendirme Standartları</t>
  </si>
  <si>
    <t>Araştırma Yöntemi ve Bulgular</t>
  </si>
  <si>
    <t>Sonuç ve Değerlendirme</t>
  </si>
  <si>
    <t>Danışman</t>
  </si>
  <si>
    <r>
      <rPr>
        <sz val="10"/>
        <color rgb="FF000000"/>
        <rFont val="Times New Roman"/>
        <family val="1"/>
      </rPr>
      <t xml:space="preserve">Literatür incelenmesi çok iyi yapıldıktan sonra uygun konu başlıkları altında  beklenen kavramsal içeriğe </t>
    </r>
    <r>
      <rPr>
        <b/>
        <sz val="10"/>
        <color rgb="FF000000"/>
        <rFont val="Times New Roman"/>
        <family val="1"/>
      </rPr>
      <t xml:space="preserve">tam anlamıyla </t>
    </r>
    <r>
      <rPr>
        <sz val="10"/>
        <color rgb="FF000000"/>
        <rFont val="Times New Roman"/>
        <family val="1"/>
      </rPr>
      <t>yer verilmiştir.</t>
    </r>
  </si>
  <si>
    <r>
      <rPr>
        <sz val="10"/>
        <color rgb="FF000000"/>
        <rFont val="Times New Roman"/>
        <family val="1"/>
      </rPr>
      <t xml:space="preserve">Araştırmada  verilerin/bilgilerin  nasıl  toplandığı/derlendiği  (anket,  gözlem,  mülakat,  ikincil kaynaklar, içerik analizi vb. gibi) net bir şekilde açıklanmış ve bulgular </t>
    </r>
    <r>
      <rPr>
        <b/>
        <sz val="10"/>
        <color rgb="FF000000"/>
        <rFont val="Times New Roman"/>
        <family val="1"/>
      </rPr>
      <t xml:space="preserve">son derece anlaşılır bir şekilde </t>
    </r>
    <r>
      <rPr>
        <sz val="10"/>
        <color rgb="FF000000"/>
        <rFont val="Times New Roman"/>
        <family val="1"/>
      </rPr>
      <t>paylaşılmıştır.</t>
    </r>
  </si>
  <si>
    <r>
      <rPr>
        <sz val="10"/>
        <color rgb="FF000000"/>
        <rFont val="Times New Roman"/>
        <family val="1"/>
      </rPr>
      <t xml:space="preserve">Elde  edilen  bulgular  ve  yapılan  çıkarımlar  </t>
    </r>
    <r>
      <rPr>
        <b/>
        <sz val="10"/>
        <color rgb="FF000000"/>
        <rFont val="Times New Roman"/>
        <family val="1"/>
      </rPr>
      <t xml:space="preserve">çok  iyi  bir  şekilde  </t>
    </r>
    <r>
      <rPr>
        <sz val="10"/>
        <color rgb="FF000000"/>
        <rFont val="Times New Roman"/>
        <family val="1"/>
      </rPr>
      <t>değerlendirilip  bir  sonuca varılmıştır.</t>
    </r>
  </si>
  <si>
    <r>
      <rPr>
        <sz val="10"/>
        <color rgb="FF000000"/>
        <rFont val="Times New Roman"/>
        <family val="1"/>
      </rPr>
      <t xml:space="preserve">Sayfa düzeni, iç ve dış kapak, tablo dizaynı, kaynakça kullanımı ve gösterimi gibi hususlar tez yazım kılavuzuna </t>
    </r>
    <r>
      <rPr>
        <b/>
        <sz val="10"/>
        <color rgb="FF000000"/>
        <rFont val="Times New Roman"/>
        <family val="1"/>
      </rPr>
      <t xml:space="preserve">tam anlamıyla </t>
    </r>
    <r>
      <rPr>
        <sz val="10"/>
        <color rgb="FF000000"/>
        <rFont val="Times New Roman"/>
        <family val="1"/>
      </rPr>
      <t>uygun bir şekilde yapılmıştır.</t>
    </r>
  </si>
  <si>
    <r>
      <rPr>
        <sz val="10"/>
        <rFont val="Times New Roman"/>
        <family val="1"/>
      </rPr>
      <t xml:space="preserve">Konuya </t>
    </r>
    <r>
      <rPr>
        <b/>
        <sz val="10"/>
        <rFont val="Times New Roman"/>
        <family val="1"/>
      </rPr>
      <t xml:space="preserve">tam anlamıyla </t>
    </r>
    <r>
      <rPr>
        <sz val="10"/>
        <rFont val="Times New Roman"/>
        <family val="1"/>
      </rPr>
      <t xml:space="preserve">hakimdir, metne bağlı kalmaz ve anlatımda vücut dilini kullanarak sunum
</t>
    </r>
    <r>
      <rPr>
        <sz val="10"/>
        <rFont val="Times New Roman"/>
        <family val="1"/>
      </rPr>
      <t>yapar.</t>
    </r>
  </si>
  <si>
    <t>Sunum Materyali</t>
  </si>
  <si>
    <r>
      <rPr>
        <sz val="10"/>
        <rFont val="Times New Roman"/>
        <family val="1"/>
      </rPr>
      <t xml:space="preserve">Sunum </t>
    </r>
    <r>
      <rPr>
        <b/>
        <sz val="10"/>
        <rFont val="Times New Roman"/>
        <family val="1"/>
      </rPr>
      <t xml:space="preserve">tam anlamıyla </t>
    </r>
    <r>
      <rPr>
        <sz val="10"/>
        <rFont val="Times New Roman"/>
        <family val="1"/>
      </rPr>
      <t>video, resim, müzik vb. diğer materyallerle desteklenerek hazırlanmıştır.</t>
    </r>
  </si>
  <si>
    <r>
      <rPr>
        <sz val="10"/>
        <rFont val="Times New Roman"/>
        <family val="1"/>
      </rPr>
      <t xml:space="preserve">Anlatım dili </t>
    </r>
    <r>
      <rPr>
        <b/>
        <sz val="10"/>
        <rFont val="Times New Roman"/>
        <family val="1"/>
      </rPr>
      <t xml:space="preserve">tam anlamıyla </t>
    </r>
    <r>
      <rPr>
        <sz val="10"/>
        <rFont val="Times New Roman"/>
        <family val="1"/>
      </rPr>
      <t>akıcıdır. Türkçeyi tam anlamıyla doğru, düzgün ve güzel kullanır.</t>
    </r>
  </si>
  <si>
    <t>Bitirme notu</t>
  </si>
  <si>
    <t>Sunum notu</t>
  </si>
  <si>
    <r>
      <rPr>
        <b/>
        <sz val="11"/>
        <color theme="1"/>
        <rFont val="Times New Roman"/>
        <family val="1"/>
        <charset val="162"/>
      </rPr>
      <t>Giriş</t>
    </r>
  </si>
  <si>
    <t>Literatür Taraması ve Yazımı</t>
  </si>
  <si>
    <t>Yazım Kılavuzuna Uygunluk</t>
  </si>
  <si>
    <r>
      <rPr>
        <b/>
        <sz val="11"/>
        <rFont val="Times New Roman"/>
        <family val="1"/>
        <charset val="162"/>
      </rPr>
      <t>Hakimiyet</t>
    </r>
  </si>
  <si>
    <r>
      <rPr>
        <b/>
        <sz val="11"/>
        <rFont val="Times New Roman"/>
        <family val="1"/>
        <charset val="162"/>
      </rPr>
      <t>Anlatım Dili</t>
    </r>
  </si>
  <si>
    <t>GENEL NOT</t>
  </si>
  <si>
    <t>Jüri 1</t>
  </si>
  <si>
    <t>Jüri 2</t>
  </si>
  <si>
    <t>Bitirme Çalışması Değerlendirme Formu</t>
  </si>
  <si>
    <t>Ad Soyad:</t>
  </si>
  <si>
    <t>Öğrenci no</t>
  </si>
  <si>
    <r>
      <rPr>
        <b/>
        <sz val="12"/>
        <color rgb="FF000000"/>
        <rFont val="Times New Roman"/>
        <family val="1"/>
        <charset val="162"/>
      </rPr>
      <t>Çalışmanın Başlığı:</t>
    </r>
  </si>
  <si>
    <t>%</t>
  </si>
  <si>
    <t>Ağırlıklı Not</t>
  </si>
  <si>
    <t>Bitirme Çalışması
Değerlendirme Kriterleri</t>
  </si>
  <si>
    <t>Sunum 
Değerlendirme Kriterleri</t>
  </si>
  <si>
    <t>Not durumu</t>
  </si>
  <si>
    <t>Final notu</t>
  </si>
  <si>
    <t>Çalışma başlığı</t>
  </si>
  <si>
    <t>İmza</t>
  </si>
  <si>
    <t>Lütfen isminizin olduğu alandaki onay kutucuğunu işaretleyin</t>
  </si>
  <si>
    <t>No</t>
  </si>
  <si>
    <t xml:space="preserve">Danışman </t>
  </si>
  <si>
    <t>İsim Soyisim</t>
  </si>
  <si>
    <t xml:space="preserve">                        BÖLÜMÜNÜZÜ SEÇİNİZ</t>
  </si>
  <si>
    <t>YARIYIL SEÇİNİZ</t>
  </si>
  <si>
    <t>İNSAN KAYNAKLARI YÖNETİMİ BÖLÜMÜ</t>
  </si>
  <si>
    <t>İŞLETME BÖLÜMÜ</t>
  </si>
  <si>
    <t>SAĞLIK YÖNETİMİ BÖLÜMÜ</t>
  </si>
  <si>
    <t>YÖNETİM BİLİŞİM SİSTEMLERİ BÖLÜMÜ</t>
  </si>
  <si>
    <t>2025-26 BAHAR</t>
  </si>
  <si>
    <t>2025-26 YAZ</t>
  </si>
  <si>
    <t>2026-27 GÜZ</t>
  </si>
  <si>
    <t>2026-27 BAHAR</t>
  </si>
  <si>
    <t>2026-27 YAZ</t>
  </si>
  <si>
    <t>2027-28 GÜZ</t>
  </si>
  <si>
    <t>BİTİRME ÇALIŞMASI ÖĞRENCİ LİSTESİ</t>
  </si>
  <si>
    <t xml:space="preserve">          SAKARYA ÜNİVERSİTESİ İŞLETME FAKÜLTESİ</t>
  </si>
  <si>
    <t>GR</t>
  </si>
  <si>
    <t>Katılım</t>
  </si>
  <si>
    <t>Benzerlik Oranı</t>
  </si>
  <si>
    <t>2027-28 BAHAR</t>
  </si>
  <si>
    <t>2027-28 YAZ</t>
  </si>
  <si>
    <t>2028-29 GÜZ</t>
  </si>
  <si>
    <t>2028-29 BAHAR</t>
  </si>
  <si>
    <t>2028-29 YAZ</t>
  </si>
  <si>
    <t>2029-30 GÜZ</t>
  </si>
  <si>
    <t>2029-30 BAHAR</t>
  </si>
  <si>
    <t>2029-30 YAZ</t>
  </si>
  <si>
    <t>ULUSLARARASI TİCARET &amp; LOJİSTİK BÖLÜMÜ</t>
  </si>
  <si>
    <t>İŞLETME BÖLÜMÜ (İNGİLİZCE)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</si>
</sst>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color rgb="FF000000"/>
      <name val="Times New Roman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0"/>
      <name val="Times New Roman"/>
      <family val="1"/>
    </font>
    <font>
      <sz val="10"/>
      <color theme="0"/>
      <name val="Calibri"/>
      <family val="2"/>
    </font>
    <font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6"/>
      <name val="Times New Roman"/>
      <family val="1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6"/>
      <color rgb="FF002060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b/>
      <sz val="13"/>
      <color theme="1"/>
      <name val="Calibri"/>
      <family val="2"/>
    </font>
    <font>
      <sz val="13"/>
      <color rgb="FF000000"/>
      <name val="Times New Roman"/>
      <family val="1"/>
      <charset val="162"/>
    </font>
    <font>
      <b/>
      <sz val="13"/>
      <name val="Calibri"/>
      <family val="2"/>
    </font>
    <font>
      <b/>
      <sz val="13"/>
      <color rgb="FF000000"/>
      <name val="Calibri"/>
      <family val="2"/>
      <charset val="162"/>
      <scheme val="major"/>
    </font>
    <font>
      <b/>
      <sz val="12"/>
      <color rgb="FF00206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  <scheme val="major"/>
    </font>
    <font>
      <u/>
      <sz val="12"/>
      <color rgb="FF1155CC"/>
      <name val="Times New Roman"/>
      <family val="1"/>
      <charset val="162"/>
    </font>
    <font>
      <b/>
      <sz val="13"/>
      <name val="Calibri"/>
      <family val="2"/>
      <scheme val="major"/>
    </font>
    <font>
      <b/>
      <sz val="11"/>
      <color theme="0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u/>
      <sz val="10"/>
      <color theme="1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b/>
      <sz val="15"/>
      <color rgb="FF000000"/>
      <name val="Times New Roman"/>
      <family val="1"/>
      <charset val="162"/>
    </font>
    <font>
      <b/>
      <sz val="13"/>
      <color rgb="FF000000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rgb="FFEFF4E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EEFE2"/>
        <bgColor indexed="64"/>
      </patternFill>
    </fill>
    <fill>
      <patternFill patternType="solid">
        <fgColor rgb="FFEBF6F9"/>
        <bgColor indexed="64"/>
      </patternFill>
    </fill>
  </fills>
  <borders count="66">
    <border>
      <left/>
      <right/>
      <top/>
      <bottom/>
      <diagonal/>
    </border>
    <border>
      <left style="thin">
        <color rgb="FF5B9AD5"/>
      </left>
      <right/>
      <top style="thin">
        <color rgb="FF5B9AD5"/>
      </top>
      <bottom/>
      <diagonal/>
    </border>
    <border>
      <left/>
      <right/>
      <top style="thin">
        <color rgb="FF5B9AD5"/>
      </top>
      <bottom/>
      <diagonal/>
    </border>
    <border>
      <left/>
      <right style="thin">
        <color rgb="FF5B9AD5"/>
      </right>
      <top style="thin">
        <color rgb="FF5B9AD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rgb="FF4471C4"/>
      </left>
      <right/>
      <top style="thin">
        <color rgb="FF4471C4"/>
      </top>
      <bottom style="thin">
        <color rgb="FF000000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rgb="FF5B9AD5"/>
      </top>
      <bottom style="medium">
        <color theme="4"/>
      </bottom>
      <diagonal/>
    </border>
    <border>
      <left style="thin">
        <color theme="4"/>
      </left>
      <right/>
      <top style="thin">
        <color rgb="FF5B9AD5"/>
      </top>
      <bottom style="medium">
        <color theme="4"/>
      </bottom>
      <diagonal/>
    </border>
    <border>
      <left style="medium">
        <color theme="4"/>
      </left>
      <right/>
      <top style="thin">
        <color rgb="FF5B9AD5"/>
      </top>
      <bottom style="medium">
        <color theme="4"/>
      </bottom>
      <diagonal/>
    </border>
    <border>
      <left style="thin">
        <color rgb="FF4471C4"/>
      </left>
      <right/>
      <top style="thin">
        <color rgb="FF4471C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rgb="FF5B9AD5"/>
      </top>
      <bottom style="medium">
        <color theme="4"/>
      </bottom>
      <diagonal/>
    </border>
    <border>
      <left style="thin">
        <color rgb="FF4471C4"/>
      </left>
      <right/>
      <top style="medium">
        <color theme="4"/>
      </top>
      <bottom style="thin">
        <color rgb="FF000000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thin">
        <color rgb="FF4471C4"/>
      </right>
      <top style="thin">
        <color rgb="FF5B9AD5"/>
      </top>
      <bottom/>
      <diagonal/>
    </border>
    <border>
      <left style="medium">
        <color theme="4"/>
      </left>
      <right/>
      <top/>
      <bottom style="thin">
        <color rgb="FF5B9AD5"/>
      </bottom>
      <diagonal/>
    </border>
    <border>
      <left/>
      <right/>
      <top/>
      <bottom style="thin">
        <color rgb="FF5B9AD5"/>
      </bottom>
      <diagonal/>
    </border>
    <border>
      <left style="thin">
        <color theme="4"/>
      </left>
      <right style="thin">
        <color rgb="FF4471C4"/>
      </right>
      <top/>
      <bottom style="thin">
        <color rgb="FF5B9AD5"/>
      </bottom>
      <diagonal/>
    </border>
    <border>
      <left/>
      <right style="medium">
        <color theme="4"/>
      </right>
      <top/>
      <bottom style="thin">
        <color rgb="FF5B9AD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471C4"/>
      </left>
      <right/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0" fontId="13" fillId="0" borderId="0"/>
  </cellStyleXfs>
  <cellXfs count="150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7" fillId="3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Continuous" vertical="top"/>
    </xf>
    <xf numFmtId="0" fontId="7" fillId="0" borderId="11" xfId="0" applyFont="1" applyBorder="1" applyAlignment="1">
      <alignment horizontal="centerContinuous" vertical="top"/>
    </xf>
    <xf numFmtId="0" fontId="7" fillId="0" borderId="9" xfId="0" applyFont="1" applyBorder="1" applyAlignment="1">
      <alignment horizontal="centerContinuous" vertical="top"/>
    </xf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5" fillId="5" borderId="0" xfId="0" applyFont="1" applyFill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16" fillId="5" borderId="20" xfId="0" applyFont="1" applyFill="1" applyBorder="1" applyAlignment="1">
      <alignment horizontal="centerContinuous" vertical="top" wrapText="1"/>
    </xf>
    <xf numFmtId="0" fontId="16" fillId="5" borderId="21" xfId="0" applyFont="1" applyFill="1" applyBorder="1" applyAlignment="1">
      <alignment horizontal="centerContinuous" vertical="top" wrapText="1"/>
    </xf>
    <xf numFmtId="0" fontId="6" fillId="5" borderId="11" xfId="0" applyFont="1" applyFill="1" applyBorder="1" applyAlignment="1">
      <alignment horizontal="centerContinuous" vertical="top" wrapText="1"/>
    </xf>
    <xf numFmtId="3" fontId="16" fillId="5" borderId="21" xfId="0" applyNumberFormat="1" applyFont="1" applyFill="1" applyBorder="1" applyAlignment="1">
      <alignment horizontal="centerContinuous" vertical="top" wrapText="1"/>
    </xf>
    <xf numFmtId="0" fontId="15" fillId="0" borderId="0" xfId="0" applyFont="1" applyAlignment="1">
      <alignment horizontal="left" vertical="top"/>
    </xf>
    <xf numFmtId="0" fontId="18" fillId="5" borderId="8" xfId="0" applyFont="1" applyFill="1" applyBorder="1" applyAlignment="1">
      <alignment horizontal="centerContinuous" vertical="top" wrapText="1"/>
    </xf>
    <xf numFmtId="0" fontId="14" fillId="5" borderId="11" xfId="0" applyFont="1" applyFill="1" applyBorder="1" applyAlignment="1">
      <alignment horizontal="centerContinuous" vertical="top"/>
    </xf>
    <xf numFmtId="0" fontId="14" fillId="5" borderId="9" xfId="0" applyFont="1" applyFill="1" applyBorder="1" applyAlignment="1">
      <alignment horizontal="centerContinuous" vertical="top"/>
    </xf>
    <xf numFmtId="164" fontId="19" fillId="0" borderId="0" xfId="0" applyNumberFormat="1" applyFont="1" applyAlignment="1">
      <alignment horizontal="center" vertical="top"/>
    </xf>
    <xf numFmtId="0" fontId="6" fillId="3" borderId="1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64" fontId="6" fillId="3" borderId="10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7" fillId="3" borderId="6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Continuous"/>
    </xf>
    <xf numFmtId="0" fontId="21" fillId="0" borderId="41" xfId="0" applyFont="1" applyBorder="1" applyAlignment="1">
      <alignment horizontal="centerContinuous" vertical="top"/>
    </xf>
    <xf numFmtId="0" fontId="15" fillId="0" borderId="25" xfId="0" applyFont="1" applyBorder="1" applyAlignment="1">
      <alignment horizontal="centerContinuous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3" xfId="0" applyFont="1" applyBorder="1" applyAlignment="1">
      <alignment vertical="center" wrapText="1"/>
    </xf>
    <xf numFmtId="0" fontId="6" fillId="0" borderId="15" xfId="0" applyFont="1" applyBorder="1" applyAlignment="1">
      <alignment horizontal="centerContinuous" vertical="center" wrapText="1"/>
    </xf>
    <xf numFmtId="0" fontId="16" fillId="0" borderId="16" xfId="0" applyFont="1" applyBorder="1" applyAlignment="1">
      <alignment horizontal="centerContinuous" vertical="center" wrapText="1"/>
    </xf>
    <xf numFmtId="9" fontId="7" fillId="0" borderId="27" xfId="0" applyNumberFormat="1" applyFont="1" applyBorder="1" applyAlignment="1">
      <alignment horizontal="left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Continuous" vertical="top"/>
    </xf>
    <xf numFmtId="0" fontId="24" fillId="0" borderId="1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vertical="distributed" textRotation="90"/>
    </xf>
    <xf numFmtId="0" fontId="0" fillId="6" borderId="0" xfId="0" applyFill="1" applyAlignment="1">
      <alignment horizontal="left" vertical="distributed" textRotation="90"/>
    </xf>
    <xf numFmtId="0" fontId="16" fillId="6" borderId="21" xfId="0" applyFont="1" applyFill="1" applyBorder="1" applyAlignment="1">
      <alignment horizontal="center" vertical="distributed" textRotation="90"/>
    </xf>
    <xf numFmtId="164" fontId="15" fillId="4" borderId="32" xfId="0" applyNumberFormat="1" applyFont="1" applyFill="1" applyBorder="1" applyAlignment="1">
      <alignment horizontal="center" vertical="center"/>
    </xf>
    <xf numFmtId="164" fontId="15" fillId="4" borderId="33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9" fillId="3" borderId="37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/>
    </xf>
    <xf numFmtId="3" fontId="16" fillId="0" borderId="17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center" vertical="top" wrapText="1"/>
    </xf>
    <xf numFmtId="0" fontId="29" fillId="3" borderId="38" xfId="0" quotePrefix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15" fillId="2" borderId="33" xfId="2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7" fillId="7" borderId="6" xfId="0" applyFont="1" applyFill="1" applyBorder="1" applyAlignment="1" applyProtection="1">
      <alignment horizontal="center" vertical="top" wrapText="1"/>
      <protection locked="0"/>
    </xf>
    <xf numFmtId="0" fontId="24" fillId="7" borderId="6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top" wrapText="1"/>
      <protection locked="0"/>
    </xf>
    <xf numFmtId="0" fontId="6" fillId="9" borderId="8" xfId="0" applyFont="1" applyFill="1" applyBorder="1" applyAlignment="1" applyProtection="1">
      <alignment horizontal="centerContinuous" vertical="top"/>
      <protection locked="0"/>
    </xf>
    <xf numFmtId="0" fontId="15" fillId="9" borderId="11" xfId="0" applyFont="1" applyFill="1" applyBorder="1" applyAlignment="1" applyProtection="1">
      <alignment horizontal="centerContinuous" vertical="top"/>
      <protection locked="0"/>
    </xf>
    <xf numFmtId="0" fontId="15" fillId="9" borderId="9" xfId="0" applyFont="1" applyFill="1" applyBorder="1" applyAlignment="1" applyProtection="1">
      <alignment horizontal="centerContinuous" vertical="top"/>
      <protection locked="0"/>
    </xf>
    <xf numFmtId="0" fontId="2" fillId="7" borderId="6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39" xfId="0" applyFont="1" applyBorder="1" applyAlignment="1">
      <alignment horizontal="center" vertical="center"/>
    </xf>
    <xf numFmtId="0" fontId="33" fillId="0" borderId="44" xfId="0" applyFont="1" applyBorder="1" applyAlignment="1">
      <alignment horizontal="left" vertical="center"/>
    </xf>
    <xf numFmtId="0" fontId="24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top" wrapText="1"/>
      <protection locked="0"/>
    </xf>
    <xf numFmtId="0" fontId="15" fillId="10" borderId="49" xfId="0" applyFont="1" applyFill="1" applyBorder="1" applyAlignment="1">
      <alignment horizontal="center" vertical="center"/>
    </xf>
    <xf numFmtId="0" fontId="15" fillId="10" borderId="53" xfId="2" applyFont="1" applyFill="1" applyBorder="1" applyAlignment="1">
      <alignment horizontal="center" vertical="center"/>
    </xf>
    <xf numFmtId="0" fontId="15" fillId="10" borderId="4" xfId="2" applyFont="1" applyFill="1" applyBorder="1" applyAlignment="1">
      <alignment horizontal="center" vertical="center"/>
    </xf>
    <xf numFmtId="0" fontId="15" fillId="10" borderId="52" xfId="2" applyFont="1" applyFill="1" applyBorder="1" applyAlignment="1">
      <alignment horizontal="center" vertical="center"/>
    </xf>
    <xf numFmtId="0" fontId="15" fillId="10" borderId="54" xfId="2" applyFont="1" applyFill="1" applyBorder="1" applyAlignment="1">
      <alignment horizontal="center" vertical="center"/>
    </xf>
    <xf numFmtId="0" fontId="15" fillId="10" borderId="30" xfId="2" applyFont="1" applyFill="1" applyBorder="1" applyAlignment="1">
      <alignment horizontal="center" vertical="center"/>
    </xf>
    <xf numFmtId="0" fontId="15" fillId="10" borderId="55" xfId="2" applyFont="1" applyFill="1" applyBorder="1" applyAlignment="1">
      <alignment horizontal="center" vertical="center"/>
    </xf>
    <xf numFmtId="0" fontId="27" fillId="10" borderId="34" xfId="0" applyFont="1" applyFill="1" applyBorder="1" applyAlignment="1">
      <alignment horizontal="centerContinuous" vertical="center"/>
    </xf>
    <xf numFmtId="0" fontId="27" fillId="10" borderId="35" xfId="0" applyFont="1" applyFill="1" applyBorder="1" applyAlignment="1">
      <alignment horizontal="centerContinuous" vertical="center"/>
    </xf>
    <xf numFmtId="0" fontId="27" fillId="10" borderId="36" xfId="0" applyFont="1" applyFill="1" applyBorder="1" applyAlignment="1">
      <alignment horizontal="centerContinuous" vertical="center"/>
    </xf>
    <xf numFmtId="0" fontId="29" fillId="3" borderId="56" xfId="0" applyFont="1" applyFill="1" applyBorder="1" applyAlignment="1">
      <alignment horizontal="center" vertical="center"/>
    </xf>
    <xf numFmtId="0" fontId="15" fillId="10" borderId="57" xfId="0" applyFont="1" applyFill="1" applyBorder="1" applyAlignment="1">
      <alignment horizontal="center" vertical="center"/>
    </xf>
    <xf numFmtId="164" fontId="15" fillId="4" borderId="58" xfId="0" applyNumberFormat="1" applyFont="1" applyFill="1" applyBorder="1" applyAlignment="1">
      <alignment horizontal="center" vertical="center"/>
    </xf>
    <xf numFmtId="0" fontId="29" fillId="4" borderId="28" xfId="0" applyFont="1" applyFill="1" applyBorder="1" applyAlignment="1">
      <alignment horizontal="center" vertical="center"/>
    </xf>
    <xf numFmtId="0" fontId="6" fillId="8" borderId="6" xfId="0" applyFont="1" applyFill="1" applyBorder="1" applyAlignment="1" applyProtection="1">
      <alignment horizontal="center" vertical="top" wrapText="1"/>
      <protection locked="0"/>
    </xf>
    <xf numFmtId="0" fontId="15" fillId="0" borderId="50" xfId="0" applyFont="1" applyBorder="1" applyAlignment="1" applyProtection="1">
      <alignment horizontal="left" vertical="center"/>
      <protection locked="0"/>
    </xf>
    <xf numFmtId="9" fontId="26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51" xfId="0" applyFont="1" applyFill="1" applyBorder="1" applyAlignment="1" applyProtection="1">
      <alignment vertical="center" wrapText="1"/>
      <protection locked="0"/>
    </xf>
    <xf numFmtId="0" fontId="25" fillId="3" borderId="5" xfId="0" applyFont="1" applyFill="1" applyBorder="1" applyAlignment="1" applyProtection="1">
      <alignment vertical="center" wrapText="1"/>
      <protection locked="0"/>
    </xf>
    <xf numFmtId="9" fontId="26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29" xfId="0" applyFont="1" applyFill="1" applyBorder="1" applyAlignment="1" applyProtection="1">
      <alignment vertical="center" wrapText="1"/>
      <protection locked="0"/>
    </xf>
    <xf numFmtId="0" fontId="25" fillId="3" borderId="4" xfId="0" applyFont="1" applyFill="1" applyBorder="1" applyAlignment="1" applyProtection="1">
      <alignment vertical="center" wrapText="1"/>
      <protection locked="0"/>
    </xf>
    <xf numFmtId="9" fontId="26" fillId="3" borderId="4" xfId="0" applyNumberFormat="1" applyFont="1" applyFill="1" applyBorder="1" applyAlignment="1" applyProtection="1">
      <alignment horizontal="center" vertical="center" wrapText="1"/>
      <protection locked="0"/>
    </xf>
    <xf numFmtId="9" fontId="2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30" xfId="0" applyFont="1" applyFill="1" applyBorder="1" applyAlignment="1" applyProtection="1">
      <alignment vertical="center" wrapText="1"/>
      <protection locked="0"/>
    </xf>
    <xf numFmtId="9" fontId="26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31" xfId="0" applyFont="1" applyFill="1" applyBorder="1" applyAlignment="1" applyProtection="1">
      <alignment vertical="center" wrapText="1"/>
      <protection locked="0"/>
    </xf>
    <xf numFmtId="0" fontId="19" fillId="0" borderId="44" xfId="0" applyFont="1" applyBorder="1" applyAlignment="1" applyProtection="1">
      <alignment horizontal="left" vertical="center"/>
      <protection locked="0"/>
    </xf>
    <xf numFmtId="0" fontId="35" fillId="11" borderId="41" xfId="0" applyFont="1" applyFill="1" applyBorder="1" applyAlignment="1">
      <alignment horizontal="centerContinuous" vertical="top"/>
    </xf>
    <xf numFmtId="0" fontId="0" fillId="11" borderId="41" xfId="0" applyFill="1" applyBorder="1" applyAlignment="1">
      <alignment horizontal="centerContinuous" vertical="top"/>
    </xf>
    <xf numFmtId="0" fontId="0" fillId="11" borderId="42" xfId="0" applyFill="1" applyBorder="1" applyAlignment="1">
      <alignment horizontal="centerContinuous" vertical="top"/>
    </xf>
    <xf numFmtId="0" fontId="0" fillId="0" borderId="0" xfId="0"/>
    <xf numFmtId="0" fontId="13" fillId="0" borderId="0" xfId="0" applyFont="1"/>
    <xf numFmtId="0" fontId="0" fillId="11" borderId="41" xfId="0" applyFill="1" applyBorder="1" applyAlignment="1">
      <alignment horizontal="left" vertical="top"/>
    </xf>
    <xf numFmtId="0" fontId="36" fillId="0" borderId="41" xfId="0" applyFont="1" applyBorder="1" applyAlignment="1">
      <alignment horizontal="centerContinuous" vertical="top"/>
    </xf>
    <xf numFmtId="0" fontId="20" fillId="0" borderId="41" xfId="0" applyFont="1" applyBorder="1" applyAlignment="1">
      <alignment horizontal="centerContinuous"/>
    </xf>
    <xf numFmtId="0" fontId="23" fillId="0" borderId="42" xfId="0" applyFont="1" applyBorder="1" applyAlignment="1">
      <alignment horizontal="centerContinuous" vertical="top"/>
    </xf>
    <xf numFmtId="0" fontId="33" fillId="11" borderId="40" xfId="0" applyFont="1" applyFill="1" applyBorder="1" applyAlignment="1">
      <alignment horizontal="centerContinuous" vertical="top"/>
    </xf>
    <xf numFmtId="0" fontId="33" fillId="11" borderId="41" xfId="0" applyFont="1" applyFill="1" applyBorder="1" applyAlignment="1">
      <alignment horizontal="centerContinuous" vertical="top"/>
    </xf>
    <xf numFmtId="0" fontId="6" fillId="0" borderId="60" xfId="0" applyFont="1" applyBorder="1" applyAlignment="1">
      <alignment horizontal="centerContinuous" vertical="center" wrapText="1"/>
    </xf>
    <xf numFmtId="0" fontId="6" fillId="0" borderId="61" xfId="0" applyFont="1" applyBorder="1" applyAlignment="1">
      <alignment horizontal="centerContinuous" vertical="center" wrapText="1"/>
    </xf>
    <xf numFmtId="0" fontId="33" fillId="11" borderId="42" xfId="0" applyFont="1" applyFill="1" applyBorder="1" applyAlignment="1" applyProtection="1">
      <alignment horizontal="left" vertical="top"/>
      <protection locked="0"/>
    </xf>
    <xf numFmtId="0" fontId="33" fillId="11" borderId="41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3" fillId="0" borderId="44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22" fillId="3" borderId="42" xfId="0" applyFont="1" applyFill="1" applyBorder="1" applyAlignment="1">
      <alignment horizontal="center" vertical="center"/>
    </xf>
    <xf numFmtId="0" fontId="25" fillId="3" borderId="57" xfId="0" applyFont="1" applyFill="1" applyBorder="1" applyAlignment="1" applyProtection="1">
      <alignment vertical="center" wrapText="1"/>
      <protection locked="0"/>
    </xf>
    <xf numFmtId="0" fontId="37" fillId="0" borderId="0" xfId="0" applyFont="1" applyAlignment="1">
      <alignment horizontal="left" vertical="center"/>
    </xf>
    <xf numFmtId="0" fontId="32" fillId="0" borderId="62" xfId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5" fillId="3" borderId="59" xfId="0" applyFont="1" applyFill="1" applyBorder="1" applyAlignment="1" applyProtection="1">
      <alignment vertical="center" wrapText="1"/>
      <protection locked="0"/>
    </xf>
    <xf numFmtId="0" fontId="25" fillId="3" borderId="64" xfId="0" applyFont="1" applyFill="1" applyBorder="1" applyAlignment="1" applyProtection="1">
      <alignment vertical="center" wrapText="1"/>
      <protection locked="0"/>
    </xf>
    <xf numFmtId="0" fontId="33" fillId="0" borderId="44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19" fillId="0" borderId="44" xfId="0" applyFont="1" applyBorder="1" applyAlignment="1" applyProtection="1">
      <alignment horizontal="left" vertical="center"/>
      <protection locked="0"/>
    </xf>
    <xf numFmtId="0" fontId="19" fillId="0" borderId="65" xfId="0" applyFont="1" applyBorder="1" applyAlignment="1" applyProtection="1">
      <alignment horizontal="left" vertical="center"/>
      <protection locked="0"/>
    </xf>
    <xf numFmtId="0" fontId="19" fillId="0" borderId="45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2BC5950C-C6CB-47DC-A405-3914226ED872}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2"/>
        <color rgb="FF000000"/>
        <name val="Times New Roman"/>
        <charset val="162"/>
        <scheme val="none"/>
      </font>
      <numFmt numFmtId="164" formatCode="0.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strike val="0"/>
        <outline val="0"/>
        <shadow val="0"/>
        <u val="none"/>
        <vertAlign val="baseline"/>
        <sz val="12"/>
        <charset val="162"/>
      </font>
      <fill>
        <patternFill patternType="solid">
          <fgColor indexed="64"/>
          <bgColor rgb="FFFEEFE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harset val="162"/>
      </font>
      <fill>
        <patternFill patternType="solid">
          <fgColor indexed="64"/>
          <bgColor rgb="FFFEEFE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harset val="162"/>
      </font>
      <numFmt numFmtId="0" formatCode="General"/>
      <fill>
        <patternFill patternType="solid">
          <fgColor indexed="64"/>
          <bgColor rgb="FFFEEFE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harset val="162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6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charset val="16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charset val="16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charset val="16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charset val="16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1155CC"/>
        <name val="Times New Roman"/>
        <family val="1"/>
        <charset val="16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vertAlign val="baseline"/>
        <sz val="14"/>
        <charset val="16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</font>
      <alignment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6FBFC"/>
      <color rgb="FFFEEFE2"/>
      <color rgb="FFFBFBFB"/>
      <color rgb="FFF5F5F5"/>
      <color rgb="FFEAF0F6"/>
      <color rgb="FFEFF4E4"/>
      <color rgb="FFFFFFFF"/>
      <color rgb="FFFFF1C5"/>
      <color rgb="FFFFECA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223086</xdr:colOff>
      <xdr:row>0</xdr:row>
      <xdr:rowOff>265614</xdr:rowOff>
    </xdr:from>
    <xdr:ext cx="1651635" cy="2865120"/>
    <xdr:pic>
      <xdr:nvPicPr>
        <xdr:cNvPr id="2" name="image1.png" title="Res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-1" t="3030" r="29340" b="2181"/>
        <a:stretch/>
      </xdr:blipFill>
      <xdr:spPr>
        <a:xfrm>
          <a:off x="14623382" y="265614"/>
          <a:ext cx="1651635" cy="286512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495301" y="0"/>
          <a:ext cx="7985391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GrpSpPr/>
          </xdr:nvGrpSpPr>
          <xdr:grpSpPr>
            <a:xfrm>
              <a:off x="670560" y="7870159"/>
              <a:ext cx="7029772" cy="217949"/>
              <a:chOff x="835992" y="7105875"/>
              <a:chExt cx="6866945" cy="335513"/>
            </a:xfrm>
          </xdr:grpSpPr>
          <xdr:sp macro="" textlink="">
            <xdr:nvSpPr>
              <xdr:cNvPr id="15361" name="Check Box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900-0000013C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5362" name="Check Box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900-0000023C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5363" name="Check Box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900-0000033C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495301" y="0"/>
          <a:ext cx="796244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pSpPr/>
          </xdr:nvGrpSpPr>
          <xdr:grpSpPr>
            <a:xfrm>
              <a:off x="670560" y="7870159"/>
              <a:ext cx="7006821" cy="217949"/>
              <a:chOff x="835992" y="7105875"/>
              <a:chExt cx="6866945" cy="335513"/>
            </a:xfrm>
          </xdr:grpSpPr>
          <xdr:sp macro="" textlink="">
            <xdr:nvSpPr>
              <xdr:cNvPr id="16385" name="Check Box 1" hidden="1">
                <a:extLst>
                  <a:ext uri="{63B3BB69-23CF-44E3-9099-C40C66FF867C}">
                    <a14:compatExt spid="_x0000_s16385"/>
                  </a:ext>
                  <a:ext uri="{FF2B5EF4-FFF2-40B4-BE49-F238E27FC236}">
                    <a16:creationId xmlns:a16="http://schemas.microsoft.com/office/drawing/2014/main" id="{00000000-0008-0000-0A00-00000140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6386" name="Check Box 2" hidden="1">
                <a:extLst>
                  <a:ext uri="{63B3BB69-23CF-44E3-9099-C40C66FF867C}">
                    <a14:compatExt spid="_x0000_s16386"/>
                  </a:ext>
                  <a:ext uri="{FF2B5EF4-FFF2-40B4-BE49-F238E27FC236}">
                    <a16:creationId xmlns:a16="http://schemas.microsoft.com/office/drawing/2014/main" id="{00000000-0008-0000-0A00-00000240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6387" name="Check Box 3" hidden="1">
                <a:extLst>
                  <a:ext uri="{63B3BB69-23CF-44E3-9099-C40C66FF867C}">
                    <a14:compatExt spid="_x0000_s16387"/>
                  </a:ext>
                  <a:ext uri="{FF2B5EF4-FFF2-40B4-BE49-F238E27FC236}">
                    <a16:creationId xmlns:a16="http://schemas.microsoft.com/office/drawing/2014/main" id="{00000000-0008-0000-0A00-00000340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495301" y="0"/>
          <a:ext cx="7939488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GrpSpPr/>
          </xdr:nvGrpSpPr>
          <xdr:grpSpPr>
            <a:xfrm>
              <a:off x="670560" y="7870159"/>
              <a:ext cx="6983869" cy="217949"/>
              <a:chOff x="835993" y="7105875"/>
              <a:chExt cx="6866943" cy="335513"/>
            </a:xfrm>
          </xdr:grpSpPr>
          <xdr:sp macro="" textlink="">
            <xdr:nvSpPr>
              <xdr:cNvPr id="17409" name="Check Box 1" hidden="1">
                <a:extLst>
                  <a:ext uri="{63B3BB69-23CF-44E3-9099-C40C66FF867C}">
                    <a14:compatExt spid="_x0000_s17409"/>
                  </a:ext>
                  <a:ext uri="{FF2B5EF4-FFF2-40B4-BE49-F238E27FC236}">
                    <a16:creationId xmlns:a16="http://schemas.microsoft.com/office/drawing/2014/main" id="{00000000-0008-0000-0B00-000001440000}"/>
                  </a:ext>
                </a:extLst>
              </xdr:cNvPr>
              <xdr:cNvSpPr/>
            </xdr:nvSpPr>
            <xdr:spPr bwMode="auto">
              <a:xfrm>
                <a:off x="835993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7410" name="Check Box 2" hidden="1">
                <a:extLst>
                  <a:ext uri="{63B3BB69-23CF-44E3-9099-C40C66FF867C}">
                    <a14:compatExt spid="_x0000_s17410"/>
                  </a:ext>
                  <a:ext uri="{FF2B5EF4-FFF2-40B4-BE49-F238E27FC236}">
                    <a16:creationId xmlns:a16="http://schemas.microsoft.com/office/drawing/2014/main" id="{00000000-0008-0000-0B00-00000244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7411" name="Check Box 3" hidden="1">
                <a:extLst>
                  <a:ext uri="{63B3BB69-23CF-44E3-9099-C40C66FF867C}">
                    <a14:compatExt spid="_x0000_s17411"/>
                  </a:ext>
                  <a:ext uri="{FF2B5EF4-FFF2-40B4-BE49-F238E27FC236}">
                    <a16:creationId xmlns:a16="http://schemas.microsoft.com/office/drawing/2014/main" id="{00000000-0008-0000-0B00-000003440000}"/>
                  </a:ext>
                </a:extLst>
              </xdr:cNvPr>
              <xdr:cNvSpPr/>
            </xdr:nvSpPr>
            <xdr:spPr bwMode="auto">
              <a:xfrm>
                <a:off x="6969365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95301" y="0"/>
          <a:ext cx="790506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GrpSpPr/>
          </xdr:nvGrpSpPr>
          <xdr:grpSpPr>
            <a:xfrm>
              <a:off x="670560" y="7870159"/>
              <a:ext cx="6949441" cy="217949"/>
              <a:chOff x="835992" y="7105875"/>
              <a:chExt cx="6866945" cy="335513"/>
            </a:xfrm>
          </xdr:grpSpPr>
          <xdr:sp macro="" textlink="">
            <xdr:nvSpPr>
              <xdr:cNvPr id="20481" name="Check Box 1" hidden="1">
                <a:extLst>
                  <a:ext uri="{63B3BB69-23CF-44E3-9099-C40C66FF867C}">
                    <a14:compatExt spid="_x0000_s20481"/>
                  </a:ext>
                  <a:ext uri="{FF2B5EF4-FFF2-40B4-BE49-F238E27FC236}">
                    <a16:creationId xmlns:a16="http://schemas.microsoft.com/office/drawing/2014/main" id="{00000000-0008-0000-0C00-00000150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20482" name="Check Box 2" hidden="1">
                <a:extLst>
                  <a:ext uri="{63B3BB69-23CF-44E3-9099-C40C66FF867C}">
                    <a14:compatExt spid="_x0000_s20482"/>
                  </a:ext>
                  <a:ext uri="{FF2B5EF4-FFF2-40B4-BE49-F238E27FC236}">
                    <a16:creationId xmlns:a16="http://schemas.microsoft.com/office/drawing/2014/main" id="{00000000-0008-0000-0C00-00000250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20483" name="Check Box 3" hidden="1">
                <a:extLst>
                  <a:ext uri="{63B3BB69-23CF-44E3-9099-C40C66FF867C}">
                    <a14:compatExt spid="_x0000_s20483"/>
                  </a:ext>
                  <a:ext uri="{FF2B5EF4-FFF2-40B4-BE49-F238E27FC236}">
                    <a16:creationId xmlns:a16="http://schemas.microsoft.com/office/drawing/2014/main" id="{00000000-0008-0000-0C00-00000350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495301" y="0"/>
          <a:ext cx="7916536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D00-000005000000}"/>
                </a:ext>
              </a:extLst>
            </xdr:cNvPr>
            <xdr:cNvGrpSpPr/>
          </xdr:nvGrpSpPr>
          <xdr:grpSpPr>
            <a:xfrm>
              <a:off x="670560" y="7870159"/>
              <a:ext cx="6960917" cy="217949"/>
              <a:chOff x="835992" y="7105875"/>
              <a:chExt cx="6866944" cy="335513"/>
            </a:xfrm>
          </xdr:grpSpPr>
          <xdr:sp macro="" textlink="">
            <xdr:nvSpPr>
              <xdr:cNvPr id="18433" name="Check Box 1" hidden="1">
                <a:extLst>
                  <a:ext uri="{63B3BB69-23CF-44E3-9099-C40C66FF867C}">
                    <a14:compatExt spid="_x0000_s18433"/>
                  </a:ext>
                  <a:ext uri="{FF2B5EF4-FFF2-40B4-BE49-F238E27FC236}">
                    <a16:creationId xmlns:a16="http://schemas.microsoft.com/office/drawing/2014/main" id="{00000000-0008-0000-0D00-00000148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8434" name="Check Box 2" hidden="1">
                <a:extLst>
                  <a:ext uri="{63B3BB69-23CF-44E3-9099-C40C66FF867C}">
                    <a14:compatExt spid="_x0000_s18434"/>
                  </a:ext>
                  <a:ext uri="{FF2B5EF4-FFF2-40B4-BE49-F238E27FC236}">
                    <a16:creationId xmlns:a16="http://schemas.microsoft.com/office/drawing/2014/main" id="{00000000-0008-0000-0D00-00000248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8435" name="Check Box 3" hidden="1">
                <a:extLst>
                  <a:ext uri="{63B3BB69-23CF-44E3-9099-C40C66FF867C}">
                    <a14:compatExt spid="_x0000_s18435"/>
                  </a:ext>
                  <a:ext uri="{FF2B5EF4-FFF2-40B4-BE49-F238E27FC236}">
                    <a16:creationId xmlns:a16="http://schemas.microsoft.com/office/drawing/2014/main" id="{00000000-0008-0000-0D00-000003480000}"/>
                  </a:ext>
                </a:extLst>
              </xdr:cNvPr>
              <xdr:cNvSpPr/>
            </xdr:nvSpPr>
            <xdr:spPr bwMode="auto">
              <a:xfrm>
                <a:off x="6969365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495301" y="0"/>
          <a:ext cx="7882108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E00-000005000000}"/>
                </a:ext>
              </a:extLst>
            </xdr:cNvPr>
            <xdr:cNvGrpSpPr/>
          </xdr:nvGrpSpPr>
          <xdr:grpSpPr>
            <a:xfrm>
              <a:off x="670560" y="7870159"/>
              <a:ext cx="6926489" cy="217949"/>
              <a:chOff x="835992" y="7105875"/>
              <a:chExt cx="6866945" cy="335513"/>
            </a:xfrm>
          </xdr:grpSpPr>
          <xdr:sp macro="" textlink="">
            <xdr:nvSpPr>
              <xdr:cNvPr id="19457" name="Check Box 1" hidden="1">
                <a:extLst>
                  <a:ext uri="{63B3BB69-23CF-44E3-9099-C40C66FF867C}">
                    <a14:compatExt spid="_x0000_s19457"/>
                  </a:ext>
                  <a:ext uri="{FF2B5EF4-FFF2-40B4-BE49-F238E27FC236}">
                    <a16:creationId xmlns:a16="http://schemas.microsoft.com/office/drawing/2014/main" id="{00000000-0008-0000-0E00-0000014C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9458" name="Check Box 2" hidden="1">
                <a:extLst>
                  <a:ext uri="{63B3BB69-23CF-44E3-9099-C40C66FF867C}">
                    <a14:compatExt spid="_x0000_s19458"/>
                  </a:ext>
                  <a:ext uri="{FF2B5EF4-FFF2-40B4-BE49-F238E27FC236}">
                    <a16:creationId xmlns:a16="http://schemas.microsoft.com/office/drawing/2014/main" id="{00000000-0008-0000-0E00-0000024C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9459" name="Check Box 3" hidden="1">
                <a:extLst>
                  <a:ext uri="{63B3BB69-23CF-44E3-9099-C40C66FF867C}">
                    <a14:compatExt spid="_x0000_s19459"/>
                  </a:ext>
                  <a:ext uri="{FF2B5EF4-FFF2-40B4-BE49-F238E27FC236}">
                    <a16:creationId xmlns:a16="http://schemas.microsoft.com/office/drawing/2014/main" id="{00000000-0008-0000-0E00-0000034C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495301" y="0"/>
          <a:ext cx="790506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F00-000005000000}"/>
                </a:ext>
              </a:extLst>
            </xdr:cNvPr>
            <xdr:cNvGrpSpPr/>
          </xdr:nvGrpSpPr>
          <xdr:grpSpPr>
            <a:xfrm>
              <a:off x="670560" y="7870159"/>
              <a:ext cx="6949441" cy="217949"/>
              <a:chOff x="835992" y="7105875"/>
              <a:chExt cx="6866945" cy="335513"/>
            </a:xfrm>
          </xdr:grpSpPr>
          <xdr:sp macro="" textlink="">
            <xdr:nvSpPr>
              <xdr:cNvPr id="21505" name="Check Box 1" hidden="1">
                <a:extLst>
                  <a:ext uri="{63B3BB69-23CF-44E3-9099-C40C66FF867C}">
                    <a14:compatExt spid="_x0000_s21505"/>
                  </a:ext>
                  <a:ext uri="{FF2B5EF4-FFF2-40B4-BE49-F238E27FC236}">
                    <a16:creationId xmlns:a16="http://schemas.microsoft.com/office/drawing/2014/main" id="{00000000-0008-0000-0F00-00000154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21506" name="Check Box 2" hidden="1">
                <a:extLst>
                  <a:ext uri="{63B3BB69-23CF-44E3-9099-C40C66FF867C}">
                    <a14:compatExt spid="_x0000_s21506"/>
                  </a:ext>
                  <a:ext uri="{FF2B5EF4-FFF2-40B4-BE49-F238E27FC236}">
                    <a16:creationId xmlns:a16="http://schemas.microsoft.com/office/drawing/2014/main" id="{00000000-0008-0000-0F00-00000254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21507" name="Check Box 3" hidden="1">
                <a:extLst>
                  <a:ext uri="{63B3BB69-23CF-44E3-9099-C40C66FF867C}">
                    <a14:compatExt spid="_x0000_s21507"/>
                  </a:ext>
                  <a:ext uri="{FF2B5EF4-FFF2-40B4-BE49-F238E27FC236}">
                    <a16:creationId xmlns:a16="http://schemas.microsoft.com/office/drawing/2014/main" id="{00000000-0008-0000-0F00-00000354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495301" y="0"/>
          <a:ext cx="7973915" cy="633470"/>
          <a:chOff x="495301" y="0"/>
          <a:chExt cx="9410699" cy="633470"/>
        </a:xfrm>
      </xdr:grpSpPr>
      <xdr:pic>
        <xdr:nvPicPr>
          <xdr:cNvPr id="2" name="image3.png" title="Resim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3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670560" y="7870159"/>
              <a:ext cx="7018296" cy="217949"/>
              <a:chOff x="835991" y="7105844"/>
              <a:chExt cx="6866948" cy="335510"/>
            </a:xfrm>
          </xdr:grpSpPr>
          <xdr:sp macro="" textlink="">
            <xdr:nvSpPr>
              <xdr:cNvPr id="7169" name="Check Box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100-0000011C0000}"/>
                  </a:ext>
                </a:extLst>
              </xdr:cNvPr>
              <xdr:cNvSpPr/>
            </xdr:nvSpPr>
            <xdr:spPr bwMode="auto">
              <a:xfrm>
                <a:off x="835991" y="7105844"/>
                <a:ext cx="1184345" cy="33551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7170" name="Check Box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100-0000021C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7171" name="Check Box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100-0000031C0000}"/>
                  </a:ext>
                </a:extLst>
              </xdr:cNvPr>
              <xdr:cNvSpPr/>
            </xdr:nvSpPr>
            <xdr:spPr bwMode="auto">
              <a:xfrm>
                <a:off x="6969368" y="7105910"/>
                <a:ext cx="733571" cy="3215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10</xdr:col>
      <xdr:colOff>51066</xdr:colOff>
      <xdr:row>5</xdr:row>
      <xdr:rowOff>253044</xdr:rowOff>
    </xdr:from>
    <xdr:to>
      <xdr:col>17</xdr:col>
      <xdr:colOff>18361</xdr:colOff>
      <xdr:row>8</xdr:row>
      <xdr:rowOff>220338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747307" y="2135092"/>
          <a:ext cx="4052717" cy="1160788"/>
        </a:xfrm>
        <a:prstGeom prst="rect">
          <a:avLst/>
        </a:prstGeom>
        <a:solidFill>
          <a:srgbClr val="FFC00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400" b="1"/>
            <a:t>Bitirme</a:t>
          </a:r>
          <a:r>
            <a:rPr lang="tr-TR" sz="1400" b="1" baseline="0"/>
            <a:t> ve sunum kriterlerinin her biri</a:t>
          </a:r>
        </a:p>
        <a:p>
          <a:r>
            <a:rPr lang="tr-TR" sz="1400" b="1" baseline="0"/>
            <a:t>100 puan üzerinden değerlendirilmelidir.</a:t>
          </a:r>
        </a:p>
        <a:p>
          <a:endParaRPr lang="tr-TR" sz="1400" b="1" baseline="0"/>
        </a:p>
        <a:p>
          <a:r>
            <a:rPr lang="tr-TR" sz="1400" b="1" baseline="0"/>
            <a:t>Bitirme çalışması %60, Sunum %40 ağırlıktadır.</a:t>
          </a:r>
        </a:p>
        <a:p>
          <a:endParaRPr lang="tr-TR" sz="16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95301" y="0"/>
          <a:ext cx="796244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670560" y="7870159"/>
              <a:ext cx="7006821" cy="217949"/>
              <a:chOff x="835992" y="7105875"/>
              <a:chExt cx="6866945" cy="335513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200-00000120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200-00000220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8195" name="Check Box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200-00000320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95301" y="0"/>
          <a:ext cx="7950964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670560" y="7870159"/>
              <a:ext cx="6995345" cy="217949"/>
              <a:chOff x="835992" y="7105875"/>
              <a:chExt cx="6866940" cy="335513"/>
            </a:xfrm>
          </xdr:grpSpPr>
          <xdr:sp macro="" textlink="">
            <xdr:nvSpPr>
              <xdr:cNvPr id="9217" name="Check Box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300-00000124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9218" name="Check Box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300-00000224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9219" name="Check Box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300-000003240000}"/>
                  </a:ext>
                </a:extLst>
              </xdr:cNvPr>
              <xdr:cNvSpPr/>
            </xdr:nvSpPr>
            <xdr:spPr bwMode="auto">
              <a:xfrm>
                <a:off x="6969361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95301" y="0"/>
          <a:ext cx="7928012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pSpPr/>
          </xdr:nvGrpSpPr>
          <xdr:grpSpPr>
            <a:xfrm>
              <a:off x="670560" y="7870159"/>
              <a:ext cx="6972393" cy="217949"/>
              <a:chOff x="835992" y="7105875"/>
              <a:chExt cx="6866942" cy="335513"/>
            </a:xfrm>
          </xdr:grpSpPr>
          <xdr:sp macro="" textlink="">
            <xdr:nvSpPr>
              <xdr:cNvPr id="10241" name="Check Box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400-00000128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0242" name="Check Box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400-00000228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0243" name="Check Box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400-000003280000}"/>
                  </a:ext>
                </a:extLst>
              </xdr:cNvPr>
              <xdr:cNvSpPr/>
            </xdr:nvSpPr>
            <xdr:spPr bwMode="auto">
              <a:xfrm>
                <a:off x="6969363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495301" y="0"/>
          <a:ext cx="796244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pSpPr/>
          </xdr:nvGrpSpPr>
          <xdr:grpSpPr>
            <a:xfrm>
              <a:off x="670560" y="7870159"/>
              <a:ext cx="7006821" cy="217949"/>
              <a:chOff x="835992" y="7105875"/>
              <a:chExt cx="6866945" cy="335513"/>
            </a:xfrm>
          </xdr:grpSpPr>
          <xdr:sp macro="" textlink="">
            <xdr:nvSpPr>
              <xdr:cNvPr id="11265" name="Check Box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500-0000012C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1266" name="Check Box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500-0000022C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1267" name="Check Box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500-0000032C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495301" y="0"/>
          <a:ext cx="796244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pSpPr/>
          </xdr:nvGrpSpPr>
          <xdr:grpSpPr>
            <a:xfrm>
              <a:off x="670560" y="7870159"/>
              <a:ext cx="7006821" cy="217949"/>
              <a:chOff x="835992" y="7105875"/>
              <a:chExt cx="6866945" cy="335513"/>
            </a:xfrm>
          </xdr:grpSpPr>
          <xdr:sp macro="" textlink="">
            <xdr:nvSpPr>
              <xdr:cNvPr id="12289" name="Check Box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600-00000130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600-00000230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2291" name="Check Box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600-00000330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95301" y="0"/>
          <a:ext cx="7928012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670560" y="7870159"/>
              <a:ext cx="6972393" cy="217949"/>
              <a:chOff x="835992" y="7105875"/>
              <a:chExt cx="6866942" cy="335513"/>
            </a:xfrm>
          </xdr:grpSpPr>
          <xdr:sp macro="" textlink="">
            <xdr:nvSpPr>
              <xdr:cNvPr id="13313" name="Check Box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700-00000134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3314" name="Check Box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700-00000234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3315" name="Check Box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700-000003340000}"/>
                  </a:ext>
                </a:extLst>
              </xdr:cNvPr>
              <xdr:cNvSpPr/>
            </xdr:nvSpPr>
            <xdr:spPr bwMode="auto">
              <a:xfrm>
                <a:off x="6969363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495301" y="0"/>
          <a:ext cx="7950964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GrpSpPr/>
          </xdr:nvGrpSpPr>
          <xdr:grpSpPr>
            <a:xfrm>
              <a:off x="670560" y="7870159"/>
              <a:ext cx="6995345" cy="217949"/>
              <a:chOff x="835992" y="7105875"/>
              <a:chExt cx="6866940" cy="335513"/>
            </a:xfrm>
          </xdr:grpSpPr>
          <xdr:sp macro="" textlink="">
            <xdr:nvSpPr>
              <xdr:cNvPr id="14337" name="Check Box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800-000001380000}"/>
                  </a:ext>
                </a:extLst>
              </xdr:cNvPr>
              <xdr:cNvSpPr/>
            </xdr:nvSpPr>
            <xdr:spPr bwMode="auto">
              <a:xfrm>
                <a:off x="835992" y="7105875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4338" name="Check Box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800-00000238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4339" name="Check Box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800-000003380000}"/>
                  </a:ext>
                </a:extLst>
              </xdr:cNvPr>
              <xdr:cNvSpPr/>
            </xdr:nvSpPr>
            <xdr:spPr bwMode="auto">
              <a:xfrm>
                <a:off x="6969361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3:K18" totalsRowShown="0" headerRowDxfId="28" dataDxfId="27" tableBorderDxfId="26">
  <tableColumns count="11">
    <tableColumn id="1" xr3:uid="{00000000-0010-0000-0000-000001000000}" name="No" dataDxfId="25"/>
    <tableColumn id="2" xr3:uid="{00000000-0010-0000-0000-000002000000}" name="Numara" dataDxfId="24"/>
    <tableColumn id="3" xr3:uid="{00000000-0010-0000-0000-000003000000}" name="İsim Soyisim" dataDxfId="23"/>
    <tableColumn id="4" xr3:uid="{00000000-0010-0000-0000-000004000000}" name="Benzerlik Oranı" dataDxfId="22"/>
    <tableColumn id="5" xr3:uid="{00000000-0010-0000-0000-000005000000}" name="Çalışma başlığı" dataDxfId="21"/>
    <tableColumn id="11" xr3:uid="{92782F9A-3C6B-4179-AD03-E84435A33C11}" name="Katılım" dataDxfId="20"/>
    <tableColumn id="6" xr3:uid="{00000000-0010-0000-0000-000006000000}" name="Danışman" dataDxfId="19">
      <calculatedColumnFormula>IF('1'!G18=0,"",'1'!G18)</calculatedColumnFormula>
    </tableColumn>
    <tableColumn id="7" xr3:uid="{00000000-0010-0000-0000-000007000000}" name="Jüri 1" dataDxfId="18">
      <calculatedColumnFormula>IF('1'!G18=0,"",'1'!G18)</calculatedColumnFormula>
    </tableColumn>
    <tableColumn id="8" xr3:uid="{00000000-0010-0000-0000-000008000000}" name="Jüri 2" dataDxfId="17"/>
    <tableColumn id="9" xr3:uid="{00000000-0010-0000-0000-000009000000}" name="Danışman " dataDxfId="16"/>
    <tableColumn id="10" xr3:uid="{00000000-0010-0000-0000-00000A000000}" name="Final notu" dataDxfId="15">
      <calculatedColumnFormula>IF(F4="GR","GR",(IFERROR(G4*0.6+AVERAGE(H4:J4)*0.4,"")))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 summaryRight="0"/>
    <pageSetUpPr autoPageBreaks="0"/>
  </sheetPr>
  <dimension ref="A1:S24"/>
  <sheetViews>
    <sheetView showGridLines="0" topLeftCell="C1" zoomScale="80" zoomScaleNormal="76" workbookViewId="0">
      <selection activeCell="K4" sqref="K4"/>
    </sheetView>
  </sheetViews>
  <sheetFormatPr defaultColWidth="14.33203125" defaultRowHeight="15" customHeight="1" x14ac:dyDescent="0.2"/>
  <cols>
    <col min="1" max="1" width="4.5" customWidth="1"/>
    <col min="2" max="2" width="18.33203125" customWidth="1"/>
    <col min="3" max="3" width="38.83203125" customWidth="1"/>
    <col min="4" max="4" width="20.1640625" bestFit="1" customWidth="1"/>
    <col min="5" max="5" width="76.6640625" customWidth="1"/>
    <col min="6" max="6" width="17.6640625" customWidth="1"/>
    <col min="7" max="7" width="16.6640625" customWidth="1"/>
    <col min="8" max="8" width="12.1640625" customWidth="1"/>
    <col min="9" max="9" width="10.5" customWidth="1"/>
    <col min="10" max="10" width="13.5" customWidth="1"/>
    <col min="11" max="11" width="14.5" customWidth="1"/>
    <col min="12" max="12" width="1.33203125" customWidth="1"/>
    <col min="13" max="13" width="8.5" customWidth="1"/>
    <col min="18" max="18" width="19.6640625" hidden="1" customWidth="1"/>
    <col min="19" max="19" width="56.6640625" hidden="1" customWidth="1"/>
  </cols>
  <sheetData>
    <row r="1" spans="1:19" ht="23.45" customHeight="1" thickBot="1" x14ac:dyDescent="0.25">
      <c r="A1" s="125" t="s">
        <v>53</v>
      </c>
      <c r="B1" s="126"/>
      <c r="C1" s="126"/>
      <c r="D1" s="126"/>
      <c r="E1" s="129" t="s">
        <v>40</v>
      </c>
      <c r="F1" s="130" t="s">
        <v>41</v>
      </c>
      <c r="G1" s="121"/>
      <c r="H1" s="121"/>
      <c r="I1" s="116"/>
      <c r="J1" s="117"/>
      <c r="K1" s="118"/>
    </row>
    <row r="2" spans="1:19" ht="18" thickBot="1" x14ac:dyDescent="0.35">
      <c r="A2" s="35"/>
      <c r="B2" s="122" t="s">
        <v>52</v>
      </c>
      <c r="C2" s="123"/>
      <c r="D2" s="36"/>
      <c r="E2" s="124"/>
      <c r="F2" s="124"/>
      <c r="G2" s="57" t="s">
        <v>14</v>
      </c>
      <c r="H2" s="95" t="s">
        <v>15</v>
      </c>
      <c r="I2" s="96"/>
      <c r="J2" s="97"/>
      <c r="K2" s="64" t="s">
        <v>32</v>
      </c>
      <c r="R2" s="83" t="s">
        <v>41</v>
      </c>
      <c r="S2" s="33" t="s">
        <v>40</v>
      </c>
    </row>
    <row r="3" spans="1:19" s="62" customFormat="1" ht="21" customHeight="1" thickBot="1" x14ac:dyDescent="0.25">
      <c r="A3" s="58" t="s">
        <v>37</v>
      </c>
      <c r="B3" s="59" t="s">
        <v>0</v>
      </c>
      <c r="C3" s="59" t="s">
        <v>39</v>
      </c>
      <c r="D3" s="59" t="s">
        <v>56</v>
      </c>
      <c r="E3" s="60" t="s">
        <v>34</v>
      </c>
      <c r="F3" s="134" t="s">
        <v>55</v>
      </c>
      <c r="G3" s="63" t="s">
        <v>5</v>
      </c>
      <c r="H3" s="98" t="s">
        <v>22</v>
      </c>
      <c r="I3" s="61" t="s">
        <v>23</v>
      </c>
      <c r="J3" s="67" t="s">
        <v>38</v>
      </c>
      <c r="K3" s="101" t="s">
        <v>33</v>
      </c>
      <c r="R3" s="83" t="s">
        <v>46</v>
      </c>
      <c r="S3" s="119" t="s">
        <v>42</v>
      </c>
    </row>
    <row r="4" spans="1:19" s="82" customFormat="1" ht="26.45" customHeight="1" x14ac:dyDescent="0.2">
      <c r="A4" s="137">
        <v>1</v>
      </c>
      <c r="B4" s="139"/>
      <c r="C4" s="103"/>
      <c r="D4" s="104"/>
      <c r="E4" s="105"/>
      <c r="F4" s="135"/>
      <c r="G4" s="56" t="str">
        <f>IF('1'!G18=0,"",'1'!G18)</f>
        <v/>
      </c>
      <c r="H4" s="89" t="str">
        <f>IF('1'!D17=0,"",'1'!D17)</f>
        <v/>
      </c>
      <c r="I4" s="88" t="str">
        <f>IF('1'!E17=0,"",'1'!E17)</f>
        <v/>
      </c>
      <c r="J4" s="99" t="str">
        <f>IF('1'!F17=0,"",'1'!F17)</f>
        <v/>
      </c>
      <c r="K4" s="100" t="str">
        <f t="shared" ref="K4:K18" si="0">IF(F4="GR","GR",(IFERROR(G4*0.6+AVERAGE(H4:J4)*0.4,"")))</f>
        <v/>
      </c>
      <c r="R4" s="83" t="s">
        <v>47</v>
      </c>
      <c r="S4" s="119" t="s">
        <v>43</v>
      </c>
    </row>
    <row r="5" spans="1:19" s="82" customFormat="1" ht="26.45" customHeight="1" x14ac:dyDescent="0.2">
      <c r="A5" s="138">
        <v>2</v>
      </c>
      <c r="B5" s="109"/>
      <c r="C5" s="106"/>
      <c r="D5" s="107"/>
      <c r="E5" s="108"/>
      <c r="F5" s="135"/>
      <c r="G5" s="56" t="str">
        <f>IF('2'!G18=0,"",'2'!G18)</f>
        <v/>
      </c>
      <c r="H5" s="89" t="str">
        <f>IF('2'!D17=0,"",'2'!D17)</f>
        <v/>
      </c>
      <c r="I5" s="90" t="str">
        <f>IF('2'!E17=0,"",'2'!E17)</f>
        <v/>
      </c>
      <c r="J5" s="91" t="str">
        <f>IF('2'!F17=0,"",'2'!F17)</f>
        <v/>
      </c>
      <c r="K5" s="54" t="str">
        <f t="shared" si="0"/>
        <v/>
      </c>
      <c r="R5" s="83" t="s">
        <v>48</v>
      </c>
      <c r="S5" s="119" t="s">
        <v>66</v>
      </c>
    </row>
    <row r="6" spans="1:19" s="82" customFormat="1" ht="26.45" customHeight="1" x14ac:dyDescent="0.2">
      <c r="A6" s="138">
        <v>3</v>
      </c>
      <c r="B6" s="109"/>
      <c r="C6" s="109"/>
      <c r="D6" s="110"/>
      <c r="E6" s="108"/>
      <c r="F6" s="135"/>
      <c r="G6" s="70" t="str">
        <f>IF('3'!G18=0,"",'3'!G18)</f>
        <v/>
      </c>
      <c r="H6" s="89" t="str">
        <f>IF('3'!D17=0,"",'3'!D17)</f>
        <v/>
      </c>
      <c r="I6" s="90" t="str">
        <f>IF('3'!E17=0,"",'3'!E17)</f>
        <v/>
      </c>
      <c r="J6" s="91" t="str">
        <f>IF('3'!F17=0,"",'3'!F17)</f>
        <v/>
      </c>
      <c r="K6" s="54" t="str">
        <f t="shared" si="0"/>
        <v/>
      </c>
      <c r="R6" s="83" t="s">
        <v>49</v>
      </c>
      <c r="S6" s="119" t="s">
        <v>44</v>
      </c>
    </row>
    <row r="7" spans="1:19" s="82" customFormat="1" ht="26.45" customHeight="1" x14ac:dyDescent="0.2">
      <c r="A7" s="138">
        <v>4</v>
      </c>
      <c r="B7" s="109"/>
      <c r="C7" s="106"/>
      <c r="D7" s="111"/>
      <c r="E7" s="108"/>
      <c r="F7" s="135"/>
      <c r="G7" s="70" t="str">
        <f>IF('4'!G18=0,"",'4'!G18)</f>
        <v/>
      </c>
      <c r="H7" s="89" t="str">
        <f>IF('4'!D17=0,"",'4'!D17)</f>
        <v/>
      </c>
      <c r="I7" s="90" t="str">
        <f>IF('4'!E17=0,"",'4'!E17)</f>
        <v/>
      </c>
      <c r="J7" s="91" t="str">
        <f>IF('4'!F17=0,"",'4'!F17)</f>
        <v/>
      </c>
      <c r="K7" s="54" t="str">
        <f t="shared" si="0"/>
        <v/>
      </c>
      <c r="R7" s="83" t="s">
        <v>50</v>
      </c>
      <c r="S7" s="120" t="s">
        <v>65</v>
      </c>
    </row>
    <row r="8" spans="1:19" s="82" customFormat="1" ht="26.45" customHeight="1" x14ac:dyDescent="0.2">
      <c r="A8" s="138">
        <v>5</v>
      </c>
      <c r="B8" s="109"/>
      <c r="C8" s="106"/>
      <c r="D8" s="111"/>
      <c r="E8" s="108"/>
      <c r="F8" s="135"/>
      <c r="G8" s="70" t="str">
        <f>IF('5'!G18=0,"",'5'!G18)</f>
        <v/>
      </c>
      <c r="H8" s="89" t="str">
        <f>IF('5'!D17=0,"",'5'!D17)</f>
        <v/>
      </c>
      <c r="I8" s="90" t="str">
        <f>IF('5'!E17=0,"",'5'!E17)</f>
        <v/>
      </c>
      <c r="J8" s="91" t="str">
        <f>IF('5'!F17=0,"",'5'!F17)</f>
        <v/>
      </c>
      <c r="K8" s="54" t="str">
        <f t="shared" si="0"/>
        <v/>
      </c>
      <c r="R8" s="83" t="s">
        <v>51</v>
      </c>
      <c r="S8" s="119" t="s">
        <v>45</v>
      </c>
    </row>
    <row r="9" spans="1:19" s="82" customFormat="1" ht="26.45" customHeight="1" x14ac:dyDescent="0.2">
      <c r="A9" s="138">
        <v>6</v>
      </c>
      <c r="B9" s="109"/>
      <c r="C9" s="106"/>
      <c r="D9" s="111"/>
      <c r="E9" s="108"/>
      <c r="F9" s="135"/>
      <c r="G9" s="70" t="str">
        <f>IF('6'!G18=0,"",'6'!G18)</f>
        <v/>
      </c>
      <c r="H9" s="89" t="str">
        <f>IF('6'!D17=0,"",'6'!D17)</f>
        <v/>
      </c>
      <c r="I9" s="90" t="str">
        <f>IF('6'!E17=0,"",'6'!E17)</f>
        <v/>
      </c>
      <c r="J9" s="91" t="str">
        <f>IF('6'!F17=0,"",'6'!F17)</f>
        <v/>
      </c>
      <c r="K9" s="54" t="str">
        <f t="shared" si="0"/>
        <v/>
      </c>
      <c r="R9" s="83" t="s">
        <v>57</v>
      </c>
    </row>
    <row r="10" spans="1:19" s="82" customFormat="1" ht="26.45" customHeight="1" x14ac:dyDescent="0.2">
      <c r="A10" s="138">
        <v>7</v>
      </c>
      <c r="B10" s="109"/>
      <c r="C10" s="106"/>
      <c r="D10" s="111"/>
      <c r="E10" s="108"/>
      <c r="F10" s="135"/>
      <c r="G10" s="70" t="str">
        <f>IF('7'!G18=0,"",'7'!G18)</f>
        <v/>
      </c>
      <c r="H10" s="89" t="str">
        <f>IF('7'!D17=0,"",'7'!D17)</f>
        <v/>
      </c>
      <c r="I10" s="90" t="str">
        <f>IF('7'!E17=0,"",'7'!E17)</f>
        <v/>
      </c>
      <c r="J10" s="91" t="str">
        <f>IF('7'!F17=0,"",'7'!F17)</f>
        <v/>
      </c>
      <c r="K10" s="54" t="str">
        <f t="shared" si="0"/>
        <v/>
      </c>
      <c r="R10" s="83" t="s">
        <v>58</v>
      </c>
    </row>
    <row r="11" spans="1:19" s="82" customFormat="1" ht="26.45" customHeight="1" x14ac:dyDescent="0.2">
      <c r="A11" s="138">
        <v>8</v>
      </c>
      <c r="B11" s="109"/>
      <c r="C11" s="106"/>
      <c r="D11" s="111"/>
      <c r="E11" s="108"/>
      <c r="F11" s="135"/>
      <c r="G11" s="70" t="str">
        <f>IF('8'!G18=0,"",'8'!G18)</f>
        <v/>
      </c>
      <c r="H11" s="89" t="str">
        <f>IF('8'!D17=0,"",'8'!D17)</f>
        <v/>
      </c>
      <c r="I11" s="90" t="str">
        <f>IF('8'!E17=0,"",'8'!E17)</f>
        <v/>
      </c>
      <c r="J11" s="91" t="str">
        <f>IF('8'!F17=0,"",'8'!F17)</f>
        <v/>
      </c>
      <c r="K11" s="54" t="str">
        <f t="shared" si="0"/>
        <v/>
      </c>
      <c r="R11" s="83" t="s">
        <v>59</v>
      </c>
    </row>
    <row r="12" spans="1:19" s="82" customFormat="1" ht="26.45" customHeight="1" x14ac:dyDescent="0.2">
      <c r="A12" s="138">
        <v>9</v>
      </c>
      <c r="B12" s="109"/>
      <c r="C12" s="106"/>
      <c r="D12" s="111"/>
      <c r="E12" s="108"/>
      <c r="F12" s="135"/>
      <c r="G12" s="70" t="str">
        <f>IF('9'!G18=0,"",'9'!G18)</f>
        <v/>
      </c>
      <c r="H12" s="89" t="str">
        <f>IF('9'!D17=0,"",'9'!D17)</f>
        <v/>
      </c>
      <c r="I12" s="90" t="str">
        <f>IF('9'!E17=0,"",'9'!E17)</f>
        <v/>
      </c>
      <c r="J12" s="91" t="str">
        <f>IF('9'!F17=0,"",'9'!F17)</f>
        <v/>
      </c>
      <c r="K12" s="54" t="str">
        <f t="shared" si="0"/>
        <v/>
      </c>
      <c r="R12" s="83" t="s">
        <v>60</v>
      </c>
    </row>
    <row r="13" spans="1:19" s="82" customFormat="1" ht="26.45" customHeight="1" x14ac:dyDescent="0.2">
      <c r="A13" s="138">
        <v>10</v>
      </c>
      <c r="B13" s="109"/>
      <c r="C13" s="106"/>
      <c r="D13" s="111"/>
      <c r="E13" s="108"/>
      <c r="F13" s="135"/>
      <c r="G13" s="70" t="str">
        <f>IF('10'!G18=0,"",'10'!G18)</f>
        <v/>
      </c>
      <c r="H13" s="89" t="str">
        <f>IF('10'!D17=0,"",'10'!D17)</f>
        <v/>
      </c>
      <c r="I13" s="90" t="str">
        <f>IF('10'!E17=0,"",'10'!E17)</f>
        <v/>
      </c>
      <c r="J13" s="91" t="str">
        <f>IF('10'!F17=0,"",'10'!F17)</f>
        <v/>
      </c>
      <c r="K13" s="54" t="str">
        <f t="shared" si="0"/>
        <v/>
      </c>
      <c r="O13" s="136" t="s">
        <v>54</v>
      </c>
      <c r="R13" s="83" t="s">
        <v>61</v>
      </c>
    </row>
    <row r="14" spans="1:19" s="82" customFormat="1" ht="26.45" customHeight="1" x14ac:dyDescent="0.2">
      <c r="A14" s="138">
        <v>11</v>
      </c>
      <c r="B14" s="109"/>
      <c r="C14" s="106"/>
      <c r="D14" s="111"/>
      <c r="E14" s="108"/>
      <c r="F14" s="135"/>
      <c r="G14" s="70" t="str">
        <f>IF('11'!G18=0,"",'11'!G18)</f>
        <v/>
      </c>
      <c r="H14" s="89" t="str">
        <f>IF('11'!D17=0,"",'11'!D17)</f>
        <v/>
      </c>
      <c r="I14" s="90" t="str">
        <f>IF('11'!E17=0,"",'11'!E17)</f>
        <v/>
      </c>
      <c r="J14" s="91" t="str">
        <f>IF('11'!F17=0,"",'11'!F17)</f>
        <v/>
      </c>
      <c r="K14" s="54" t="str">
        <f t="shared" si="0"/>
        <v/>
      </c>
      <c r="O14" s="136"/>
      <c r="R14" s="83" t="s">
        <v>62</v>
      </c>
    </row>
    <row r="15" spans="1:19" s="82" customFormat="1" ht="26.45" customHeight="1" x14ac:dyDescent="0.2">
      <c r="A15" s="138">
        <v>12</v>
      </c>
      <c r="B15" s="109"/>
      <c r="C15" s="106"/>
      <c r="D15" s="111"/>
      <c r="E15" s="108"/>
      <c r="F15" s="135"/>
      <c r="G15" s="70" t="str">
        <f>IF('12'!G18=0,"",'12'!G18)</f>
        <v/>
      </c>
      <c r="H15" s="89" t="str">
        <f>IF('12'!D17=0,"",'12'!D17)</f>
        <v/>
      </c>
      <c r="I15" s="90" t="str">
        <f>IF('12'!E17=0,"",'12'!E17)</f>
        <v/>
      </c>
      <c r="J15" s="91" t="str">
        <f>IF('12'!F17=0,"",'12'!F17)</f>
        <v/>
      </c>
      <c r="K15" s="54" t="str">
        <f t="shared" si="0"/>
        <v/>
      </c>
      <c r="R15" s="83" t="s">
        <v>63</v>
      </c>
    </row>
    <row r="16" spans="1:19" s="82" customFormat="1" ht="26.45" customHeight="1" x14ac:dyDescent="0.2">
      <c r="A16" s="138">
        <v>13</v>
      </c>
      <c r="B16" s="109"/>
      <c r="C16" s="106"/>
      <c r="D16" s="111"/>
      <c r="E16" s="108"/>
      <c r="F16" s="135"/>
      <c r="G16" s="70" t="str">
        <f>IF('13'!G18=0,"",'13'!G18)</f>
        <v/>
      </c>
      <c r="H16" s="89" t="str">
        <f>IF('13'!D17=0,"",'13'!D17)</f>
        <v/>
      </c>
      <c r="I16" s="90" t="str">
        <f>IF('13'!E17=0,"",'13'!E17)</f>
        <v/>
      </c>
      <c r="J16" s="91" t="str">
        <f>IF('13'!F17=0,"",'13'!F17)</f>
        <v/>
      </c>
      <c r="K16" s="54" t="str">
        <f t="shared" si="0"/>
        <v/>
      </c>
      <c r="R16" s="83" t="s">
        <v>64</v>
      </c>
    </row>
    <row r="17" spans="1:16" s="82" customFormat="1" ht="26.45" customHeight="1" x14ac:dyDescent="0.2">
      <c r="A17" s="138">
        <v>14</v>
      </c>
      <c r="B17" s="109"/>
      <c r="C17" s="106"/>
      <c r="D17" s="111"/>
      <c r="E17" s="108"/>
      <c r="F17" s="135"/>
      <c r="G17" s="70" t="str">
        <f>IF('14'!G18=0,"",'14'!G18)</f>
        <v/>
      </c>
      <c r="H17" s="89" t="str">
        <f>IF('14'!D17=0,"",'14'!D17)</f>
        <v/>
      </c>
      <c r="I17" s="90" t="str">
        <f>IF('14'!E17=0,"",'14'!E17)</f>
        <v/>
      </c>
      <c r="J17" s="91" t="str">
        <f>IF('14'!F17=0,"",'14'!F17)</f>
        <v/>
      </c>
      <c r="K17" s="54" t="str">
        <f t="shared" si="0"/>
        <v/>
      </c>
    </row>
    <row r="18" spans="1:16" s="82" customFormat="1" ht="26.45" customHeight="1" thickBot="1" x14ac:dyDescent="0.25">
      <c r="A18" s="84">
        <v>15</v>
      </c>
      <c r="B18" s="140"/>
      <c r="C18" s="112"/>
      <c r="D18" s="113"/>
      <c r="E18" s="114"/>
      <c r="F18" s="114"/>
      <c r="G18" s="69" t="str">
        <f>IF('15'!G18=0,"",'15'!G18)</f>
        <v/>
      </c>
      <c r="H18" s="92" t="str">
        <f>IF('15'!D17=0,"",'15'!D17)</f>
        <v/>
      </c>
      <c r="I18" s="93" t="str">
        <f>IF('15'!E17=0,"",'15'!E17)</f>
        <v/>
      </c>
      <c r="J18" s="94" t="str">
        <f>IF('15'!F17=0,"",'15'!F17)</f>
        <v/>
      </c>
      <c r="K18" s="55" t="str">
        <f t="shared" si="0"/>
        <v/>
      </c>
    </row>
    <row r="19" spans="1:16" ht="15" customHeight="1" x14ac:dyDescent="0.2">
      <c r="A19" s="33"/>
      <c r="P19" s="83"/>
    </row>
    <row r="21" spans="1:16" s="82" customFormat="1" ht="18" customHeight="1" x14ac:dyDescent="0.2">
      <c r="E21" s="132" t="s">
        <v>39</v>
      </c>
      <c r="F21" s="141" t="s">
        <v>35</v>
      </c>
      <c r="G21" s="142"/>
      <c r="H21" s="143"/>
      <c r="I21"/>
      <c r="J21"/>
      <c r="K21"/>
    </row>
    <row r="22" spans="1:16" s="82" customFormat="1" ht="44.45" customHeight="1" x14ac:dyDescent="0.2">
      <c r="D22" s="85" t="s">
        <v>5</v>
      </c>
      <c r="E22" s="115"/>
      <c r="F22" s="144"/>
      <c r="G22" s="145"/>
      <c r="H22" s="146"/>
      <c r="I22"/>
      <c r="J22"/>
      <c r="K22"/>
    </row>
    <row r="23" spans="1:16" s="82" customFormat="1" ht="44.45" customHeight="1" x14ac:dyDescent="0.2">
      <c r="D23" s="85" t="s">
        <v>22</v>
      </c>
      <c r="E23" s="115"/>
      <c r="F23" s="144"/>
      <c r="G23" s="145"/>
      <c r="H23" s="146"/>
      <c r="I23"/>
      <c r="J23"/>
      <c r="K23"/>
    </row>
    <row r="24" spans="1:16" s="82" customFormat="1" ht="44.45" customHeight="1" x14ac:dyDescent="0.2">
      <c r="D24" s="85" t="s">
        <v>23</v>
      </c>
      <c r="E24" s="115"/>
      <c r="F24" s="144"/>
      <c r="G24" s="145"/>
      <c r="H24" s="146"/>
      <c r="I24"/>
      <c r="J24"/>
      <c r="K24"/>
    </row>
  </sheetData>
  <sheetProtection algorithmName="SHA-512" hashValue="CL7UW+PIFvsFnzdbOcQ/Cqyb95ORMzC1XzaE9DKOkBnANybL/wjWIMhEJptlvGFG4/IQeZ82AjZK/VS8yJNPmg==" saltValue="E2wHAAwe5BKDEUku+Z+yQw==" spinCount="100000" sheet="1" objects="1" scenarios="1"/>
  <mergeCells count="4">
    <mergeCell ref="F21:H21"/>
    <mergeCell ref="F22:H22"/>
    <mergeCell ref="F23:H23"/>
    <mergeCell ref="F24:H24"/>
  </mergeCells>
  <phoneticPr fontId="34" type="noConversion"/>
  <dataValidations count="3">
    <dataValidation type="list" allowBlank="1" showInputMessage="1" showErrorMessage="1" sqref="F4:F18" xr:uid="{05E2C83C-9225-4B91-A35F-AC0425209400}">
      <formula1>$O$12:$O$13</formula1>
    </dataValidation>
    <dataValidation type="list" allowBlank="1" showInputMessage="1" showErrorMessage="1" errorTitle="HATA" error="Lütfen açılır menüden bir öğretim dönemi seçiniz." sqref="F1" xr:uid="{0DA4DD39-89AD-4163-A31A-7D4D9D0182C8}">
      <formula1>$R$3:$R$16</formula1>
    </dataValidation>
    <dataValidation type="list" allowBlank="1" showInputMessage="1" showErrorMessage="1" errorTitle="Hata" error="Lütfen açılır menüden bir bölüm seçiniz" sqref="E1" xr:uid="{C2B52E03-752C-49A3-8B2C-DC15F1755343}">
      <formula1>$S$3:$S$9</formula1>
    </dataValidation>
  </dataValidations>
  <hyperlinks>
    <hyperlink ref="A5" location="2!A1" display="2" xr:uid="{00000000-0004-0000-0000-000001000000}"/>
    <hyperlink ref="A6" location="3!A1" display="3" xr:uid="{00000000-0004-0000-0000-000002000000}"/>
    <hyperlink ref="A7" location="4!A1" display="4" xr:uid="{00000000-0004-0000-0000-000003000000}"/>
    <hyperlink ref="A8" location="5!A1" display="5" xr:uid="{00000000-0004-0000-0000-000004000000}"/>
    <hyperlink ref="A9" location="6!A1" display="6" xr:uid="{00000000-0004-0000-0000-000005000000}"/>
    <hyperlink ref="A10" location="7!A1" display="7" xr:uid="{00000000-0004-0000-0000-000006000000}"/>
    <hyperlink ref="A11" location="8!A1" display="8" xr:uid="{00000000-0004-0000-0000-000007000000}"/>
    <hyperlink ref="A12" location="9!A1" display="9" xr:uid="{00000000-0004-0000-0000-000008000000}"/>
    <hyperlink ref="A13" location="10!A1" display="10" xr:uid="{00000000-0004-0000-0000-000009000000}"/>
    <hyperlink ref="A14" location="11!A1" display="11" xr:uid="{00000000-0004-0000-0000-00000A000000}"/>
    <hyperlink ref="A15" location="12!A1" display="12" xr:uid="{00000000-0004-0000-0000-00000B000000}"/>
    <hyperlink ref="A16" location="13!A1" display="13" xr:uid="{00000000-0004-0000-0000-00000C000000}"/>
    <hyperlink ref="A17" location="14!A1" display="14" xr:uid="{00000000-0004-0000-0000-00000D000000}"/>
    <hyperlink ref="A18" location="15!A1" display="15" xr:uid="{00000000-0004-0000-0000-00000E000000}"/>
    <hyperlink ref="A4" location="'1'!A1" display="'1'!A1" xr:uid="{8802B052-EE18-49C4-B7F1-74503F16C620}"/>
  </hyperlinks>
  <printOptions horizontalCentered="1"/>
  <pageMargins left="0.70866141732283472" right="0.70866141732283472" top="1.1417322834645669" bottom="0.74803149606299213" header="0.31496062992125984" footer="0.31496062992125984"/>
  <pageSetup paperSize="9" scale="40" orientation="portrait" r:id="rId1"/>
  <colBreaks count="1" manualBreakCount="1">
    <brk id="11" max="24" man="1"/>
  </colBreaks>
  <ignoredErrors>
    <ignoredError sqref="H5:H18 G5:G18" calculatedColumn="1"/>
  </ignoredError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EE98-381E-4BA7-8456-D2CF6A18F7B2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.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IF(OgrenciListesi!E12="","",OgrenciListesi!E12)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IF(OgrenciListesi!D12="","",OgrenciListesi!D12)</f>
        <v/>
      </c>
    </row>
    <row r="4" spans="1:13" ht="30" customHeight="1" thickBot="1" x14ac:dyDescent="0.25">
      <c r="A4" s="38" t="s">
        <v>25</v>
      </c>
      <c r="B4" s="39"/>
      <c r="C4" s="40" t="str">
        <f>IF(OgrenciListesi!C12="","",OgrenciListesi!C12)</f>
        <v/>
      </c>
      <c r="D4" s="41" t="s">
        <v>26</v>
      </c>
      <c r="E4" s="42"/>
      <c r="F4" s="133" t="str">
        <f>IF(OgrenciListesi!B12="","",OgrenciListesi!B12)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IZZv5bp+6xySkiaj2ceJKoQvCViB0Z3NP6ZOsYwOxj0SW1Fske1k6hlX15518HmRnlagBnWesBK7aKa3Hp3Klw==" saltValue="OoQxQRbXH5w1d27zXTyoWw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1885950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2</xdr:col>
                    <xdr:colOff>1095375</xdr:colOff>
                    <xdr:row>23</xdr:row>
                    <xdr:rowOff>9525</xdr:rowOff>
                  </from>
                  <to>
                    <xdr:col>2</xdr:col>
                    <xdr:colOff>1962150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5</xdr:col>
                    <xdr:colOff>247650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E788961-1D4D-402A-A997-21D40849C80F}">
            <xm:f>OgrenciListesi!$F$12="GR"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7559-5192-45D6-852E-1B4A0096E9F6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IF(OgrenciListesi!E13="","",OgrenciListesi!E13)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IF(OgrenciListesi!D13="","",OgrenciListesi!D13)</f>
        <v/>
      </c>
    </row>
    <row r="4" spans="1:13" ht="30" customHeight="1" thickBot="1" x14ac:dyDescent="0.25">
      <c r="A4" s="38" t="s">
        <v>25</v>
      </c>
      <c r="B4" s="39"/>
      <c r="C4" s="40" t="str">
        <f>IF(OgrenciListesi!C13="","",OgrenciListesi!C13)</f>
        <v/>
      </c>
      <c r="D4" s="41" t="s">
        <v>26</v>
      </c>
      <c r="E4" s="42"/>
      <c r="F4" s="133" t="str">
        <f>IF(OgrenciListesi!B13="","",OgrenciListesi!B13)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L71k8WTI7QMTz948goV/JIsmJXZ7eRHqO740+Yl/qsdWQTIrW9PwkEU6eaeaHlpqhH8Gl/squ0KP91nQXqXzBA==" saltValue="iZ3ejah2wxyljfaF+bSZPQ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1952625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1F7008A-C2C6-4FA7-BDA4-3A1E586D88B7}">
            <xm:f>OgrenciListesi!$F$13="GR"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F937-1877-4678-9188-821CBD3A64A2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.66406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IF(OgrenciListesi!E14="","",OgrenciListesi!E14)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IF(OgrenciListesi!D14="","",OgrenciListesi!D14)</f>
        <v/>
      </c>
    </row>
    <row r="4" spans="1:13" ht="30" customHeight="1" thickBot="1" x14ac:dyDescent="0.25">
      <c r="A4" s="38" t="s">
        <v>25</v>
      </c>
      <c r="B4" s="39"/>
      <c r="C4" s="40" t="str">
        <f>IF(OgrenciListesi!C14="","",OgrenciListesi!C14)</f>
        <v/>
      </c>
      <c r="D4" s="41" t="s">
        <v>26</v>
      </c>
      <c r="E4" s="42"/>
      <c r="F4" s="133" t="str">
        <f>IF(OgrenciListesi!B14="","",OgrenciListesi!B14)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BEBo1Do8VCZPzpuVhdBj2O0dyzgxNQKan5tKvcfqu4BbWOHpLs9JNwI3zAPlaXTgYX4A35/v0mYnYVUkhM5hQg==" saltValue="c2Aj7g964NhZML2jRE/TG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1943100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4EA6FD5-D802-4228-BF69-51659F2676F5}">
            <xm:f>OgrenciListesi!$F$14="GR"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7823-4D8B-47BB-8B2A-6501117D2BA2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IF(OgrenciListesi!E15="","",OgrenciListesi!E15)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IF(OgrenciListesi!D15="","",OgrenciListesi!D15)</f>
        <v/>
      </c>
    </row>
    <row r="4" spans="1:13" ht="30" customHeight="1" thickBot="1" x14ac:dyDescent="0.25">
      <c r="A4" s="38" t="s">
        <v>25</v>
      </c>
      <c r="B4" s="39"/>
      <c r="C4" s="40" t="str">
        <f>IF(OgrenciListesi!C15="","",OgrenciListesi!C15)</f>
        <v/>
      </c>
      <c r="D4" s="41" t="s">
        <v>26</v>
      </c>
      <c r="E4" s="42"/>
      <c r="F4" s="133" t="str">
        <f>IF(OgrenciListesi!B15="","",OgrenciListesi!B15)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yxjB4JolgqmQXKNXBfcnXvUs/jgLvQRdfsg5xpnL81wEyuOUfSvrxaATyzvtqprl7j5C9ajwKI24IYUS9xms7g==" saltValue="WREfvcXJLmbN+CIKV4FIe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1866900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2</xdr:col>
                    <xdr:colOff>1066800</xdr:colOff>
                    <xdr:row>23</xdr:row>
                    <xdr:rowOff>9525</xdr:rowOff>
                  </from>
                  <to>
                    <xdr:col>2</xdr:col>
                    <xdr:colOff>1924050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5B8367E-61C9-46EA-9D42-8FC8631E6761}">
            <xm:f>OgrenciListesi!$F$15="GR"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5D0E-AF66-4296-83BB-D1384A4A8721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.16406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IF(OgrenciListesi!E16="","",OgrenciListesi!E16)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IF(OgrenciListesi!D16="","",OgrenciListesi!D16)</f>
        <v/>
      </c>
    </row>
    <row r="4" spans="1:13" ht="30" customHeight="1" thickBot="1" x14ac:dyDescent="0.25">
      <c r="A4" s="38" t="s">
        <v>25</v>
      </c>
      <c r="B4" s="39"/>
      <c r="C4" s="40" t="str">
        <f>IF(OgrenciListesi!C16="","",OgrenciListesi!C16)</f>
        <v/>
      </c>
      <c r="D4" s="41" t="s">
        <v>26</v>
      </c>
      <c r="E4" s="42"/>
      <c r="F4" s="133" t="str">
        <f>IF(OgrenciListesi!B16="","",OgrenciListesi!B16)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n31sx2UnM9JF+gR1jaRtyxxTDe3zP466wze8PaOiRnyG2WmZOHgqdOxc4+tlnJ4ywZ4VERKwYmg35cITwsVxrg==" saltValue="EQHpgXyJx3WigOrAomuPg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1866900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1076325</xdr:colOff>
                    <xdr:row>23</xdr:row>
                    <xdr:rowOff>9525</xdr:rowOff>
                  </from>
                  <to>
                    <xdr:col>2</xdr:col>
                    <xdr:colOff>1933575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A140071-6CBC-4F38-B76C-2D6F52D40238}">
            <xm:f>OgrenciListesi!$F$16="GR"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E346-A5A9-475E-80F8-A0B8CAEBFA6F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5.66406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IF(OgrenciListesi!E17="","",OgrenciListesi!E17)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IF(OgrenciListesi!D17="","",OgrenciListesi!D17)</f>
        <v/>
      </c>
    </row>
    <row r="4" spans="1:13" ht="30" customHeight="1" thickBot="1" x14ac:dyDescent="0.25">
      <c r="A4" s="38" t="s">
        <v>25</v>
      </c>
      <c r="B4" s="39"/>
      <c r="C4" s="40" t="str">
        <f>IF(OgrenciListesi!C17="","",OgrenciListesi!C17)</f>
        <v/>
      </c>
      <c r="D4" s="41" t="s">
        <v>26</v>
      </c>
      <c r="E4" s="42"/>
      <c r="F4" s="133" t="str">
        <f>IF(OgrenciListesi!B17="","",OgrenciListesi!B17)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DJ4xo1FI9nza7CTgfM42nQ5ZPlEsuFwvK4vdbv+cyo/Ko7lOTopoJ52Dro3Dfy4y4S3DkqkEY/NLzTdp+sAcLw==" saltValue="NtX4PWI+WPfXDj1qdPD6FA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1866900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1057275</xdr:colOff>
                    <xdr:row>23</xdr:row>
                    <xdr:rowOff>9525</xdr:rowOff>
                  </from>
                  <to>
                    <xdr:col>2</xdr:col>
                    <xdr:colOff>1914525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5</xdr:col>
                    <xdr:colOff>152400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153AD0E-8B3B-47E8-BEC7-B6BCBD0D6201}">
            <xm:f>OgrenciListesi!$F$17="GR"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A409-BD8C-42B3-BEC2-DF7CFEB4AF72}">
  <sheetPr>
    <pageSetUpPr fitToPage="1"/>
  </sheetPr>
  <dimension ref="A1:M970"/>
  <sheetViews>
    <sheetView showGridLines="0" zoomScale="83" zoomScaleNormal="83" workbookViewId="0">
      <selection activeCell="A28" sqref="A28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IF(OgrenciListesi!E18="","",OgrenciListesi!E18)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IF(OgrenciListesi!D18="","",OgrenciListesi!D18)</f>
        <v/>
      </c>
    </row>
    <row r="4" spans="1:13" ht="30" customHeight="1" thickBot="1" x14ac:dyDescent="0.25">
      <c r="A4" s="38" t="s">
        <v>25</v>
      </c>
      <c r="B4" s="39"/>
      <c r="C4" s="40" t="str">
        <f>IF(OgrenciListesi!C18="","",OgrenciListesi!C18)</f>
        <v/>
      </c>
      <c r="D4" s="41" t="s">
        <v>26</v>
      </c>
      <c r="E4" s="42"/>
      <c r="F4" s="133" t="str">
        <f>IF(OgrenciListesi!B18="","",OgrenciListesi!B18)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pQTG0vs57kEb256fmSyXU78LYGaTzhWuAaYh0WTIN+a4K2kv5le2ScSEASpeGhiRZ0CQ5w/gPBrTDZKeWdZVqg==" saltValue="gYIMz0URl88iLiHPyHwdy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1866900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2</xdr:col>
                    <xdr:colOff>1066800</xdr:colOff>
                    <xdr:row>23</xdr:row>
                    <xdr:rowOff>9525</xdr:rowOff>
                  </from>
                  <to>
                    <xdr:col>2</xdr:col>
                    <xdr:colOff>1924050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F4A0F54-E62A-4761-B771-CE1A05DC1BF4}">
            <xm:f>OgrenciListesi!$F$18="GR"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970"/>
  <sheetViews>
    <sheetView showGridLines="0" tabSelected="1" zoomScale="83" zoomScaleNormal="83" workbookViewId="0">
      <selection activeCell="G3" sqref="G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.332031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IF(OgrenciListesi!E4="","",OgrenciListesi!E4)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IF(OgrenciListesi!D4="","",OgrenciListesi!D4)</f>
        <v/>
      </c>
    </row>
    <row r="4" spans="1:13" ht="30" customHeight="1" thickBot="1" x14ac:dyDescent="0.25">
      <c r="A4" s="38" t="s">
        <v>25</v>
      </c>
      <c r="B4" s="39"/>
      <c r="C4" s="40" t="str">
        <f>IF(OgrenciListesi!C4="","",OgrenciListesi!C4)</f>
        <v/>
      </c>
      <c r="D4" s="41" t="s">
        <v>26</v>
      </c>
      <c r="E4" s="42"/>
      <c r="F4" s="133" t="str">
        <f>IF(OgrenciListesi!B4="","",OgrenciListesi!B4)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ref="G9:G11" si="0">IF(F9="","",B9*F9/100)</f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IF(G4="GR","GR",(SUM(G7:G11)*0.6+SUM(G14:G16)*0.4))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UwGigvY+0k3Fv28JdvUguiCXQWLFDSYLF59nDoYTnIZ46PWpfxoT/g0C89dMACVWXZtABW5FBAvDMu0BZWvOAA==" saltValue="BTFu2ycubVFf7XxtHAPjeA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2" orientation="portrait" r:id="rId1"/>
  <ignoredErrors>
    <ignoredError sqref="A22 C22 E2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1095375</xdr:colOff>
                    <xdr:row>23</xdr:row>
                    <xdr:rowOff>9525</xdr:rowOff>
                  </from>
                  <to>
                    <xdr:col>2</xdr:col>
                    <xdr:colOff>1962150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238125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53C6B36-B1FB-43C5-9759-FD0691372F86}">
            <xm:f>OgrenciListesi!$F$4="GR"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EE7B-90DA-407A-967F-4C410AFA6B02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.16406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IF(OgrenciListesi!E5="","",OgrenciListesi!E5)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IF(OgrenciListesi!D5="","",OgrenciListesi!D5)</f>
        <v/>
      </c>
    </row>
    <row r="4" spans="1:13" ht="30" customHeight="1" thickBot="1" x14ac:dyDescent="0.25">
      <c r="A4" s="38" t="s">
        <v>25</v>
      </c>
      <c r="B4" s="39"/>
      <c r="C4" s="40" t="str">
        <f>IF(OgrenciListesi!C5="","",OgrenciListesi!C5)</f>
        <v/>
      </c>
      <c r="D4" s="41" t="s">
        <v>26</v>
      </c>
      <c r="E4" s="42"/>
      <c r="F4" s="133" t="str">
        <f>IF(OgrenciListesi!B5="","",OgrenciListesi!B5)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0RMmF8X4iUZwOZoGclaogAiil9l7deBKgqeBuZGmI0Bu523oomd6HpyXcuFztHCEMmWOP7VO7qGYQa/xIUhU/Q==" saltValue="6ze1BYNSFkd1OXv0eoYi6Q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1952625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B059A6F-8D09-4FF0-8892-D695EBABBFB2}">
            <xm:f>OgrenciListesi!$F$5="GR"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C271-A7CE-457A-849C-22D1572460B8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IF(OgrenciListesi!E6="","",OgrenciListesi!E6)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IF(OgrenciListesi!D6="","",OgrenciListesi!D6)</f>
        <v/>
      </c>
    </row>
    <row r="4" spans="1:13" ht="30" customHeight="1" thickBot="1" x14ac:dyDescent="0.25">
      <c r="A4" s="38" t="s">
        <v>25</v>
      </c>
      <c r="B4" s="39"/>
      <c r="C4" s="40" t="str">
        <f>IF(OgrenciListesi!C6="","",OgrenciListesi!C6)</f>
        <v/>
      </c>
      <c r="D4" s="41" t="s">
        <v>26</v>
      </c>
      <c r="E4" s="42"/>
      <c r="F4" s="133" t="str">
        <f>IF(OgrenciListesi!B6="","",OgrenciListesi!B6)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Rb5NTNMUJtJDfZg9QHWlfpZiUboqXUWlKCe7KY7jTpg47hnMQowMRgWXgpnxJ/5pNBCq0rCO6kkbQXYxBItfew==" saltValue="lh/IATX/k+PEAsAqFS2Ak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1943100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60FE14-3299-4EEC-8195-821CA9A75251}">
            <xm:f>OgrenciListesi!$F$6="GR"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5923B-DE32-46B4-858B-5225472F299C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.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IF(OgrenciListesi!E7="","",OgrenciListesi!E7)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IF(OgrenciListesi!D7="","",OgrenciListesi!D7)</f>
        <v/>
      </c>
    </row>
    <row r="4" spans="1:13" ht="30" customHeight="1" thickBot="1" x14ac:dyDescent="0.25">
      <c r="A4" s="38" t="s">
        <v>25</v>
      </c>
      <c r="B4" s="39"/>
      <c r="C4" s="40" t="str">
        <f>IF(OgrenciListesi!C7="","",OgrenciListesi!C7)</f>
        <v/>
      </c>
      <c r="D4" s="41" t="s">
        <v>26</v>
      </c>
      <c r="E4" s="42"/>
      <c r="F4" s="133" t="str">
        <f>IF(OgrenciListesi!B7="","",OgrenciListesi!B7)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VUwHqZ/sCjcm+0zNSYMcwFz5jSr7qveFNceIDVtJK5iZLlUGIoEZ8KCuSShaRJAyDLqPwJqeI177qoYBVikMYg==" saltValue="c1IKne68CpbTbnn8Rxdz1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2</xdr:col>
                    <xdr:colOff>1076325</xdr:colOff>
                    <xdr:row>23</xdr:row>
                    <xdr:rowOff>9525</xdr:rowOff>
                  </from>
                  <to>
                    <xdr:col>2</xdr:col>
                    <xdr:colOff>1933575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9A7B167-D8E2-4CF5-B185-C6078C9F4ED7}">
            <xm:f>OgrenciListesi!$F$7="GR"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4544-FD97-4B99-B442-EFA7F6D6E6C1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IF(OgrenciListesi!E8="","",OgrenciListesi!E8)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IF(OgrenciListesi!D8="","",OgrenciListesi!D8)</f>
        <v/>
      </c>
    </row>
    <row r="4" spans="1:13" ht="30" customHeight="1" thickBot="1" x14ac:dyDescent="0.25">
      <c r="A4" s="38" t="s">
        <v>25</v>
      </c>
      <c r="B4" s="39"/>
      <c r="C4" s="40" t="str">
        <f>IF(OgrenciListesi!C8="","",OgrenciListesi!C8)</f>
        <v/>
      </c>
      <c r="D4" s="41" t="s">
        <v>26</v>
      </c>
      <c r="E4" s="42"/>
      <c r="F4" s="133" t="str">
        <f>IF(OgrenciListesi!B8="","",OgrenciListesi!B8)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jEfMRMm1djWuXrejz0wYRLMOLIfMt1CoXqY59U7ETUU1dCohA1GMFAoA43Mvr4qu5ITwmbQ0DiGiemTE1NFC0w==" saltValue="Ed3BGDpmnrN1QHDayBtdrQ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1952625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8B022A2-7D63-47FD-8FBF-EEB5869B6153}">
            <xm:f>OgrenciListesi!$F$8="GR"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FD12-3A5B-4C0F-9441-C7FFC7DD4261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IF(OgrenciListesi!E9="","",OgrenciListesi!E9)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IF(OgrenciListesi!D9="","",OgrenciListesi!D9)</f>
        <v/>
      </c>
    </row>
    <row r="4" spans="1:13" ht="30" customHeight="1" thickBot="1" x14ac:dyDescent="0.25">
      <c r="A4" s="38" t="s">
        <v>25</v>
      </c>
      <c r="B4" s="39"/>
      <c r="C4" s="40" t="str">
        <f>IF(OgrenciListesi!C9="","",OgrenciListesi!C9)</f>
        <v/>
      </c>
      <c r="D4" s="41" t="s">
        <v>26</v>
      </c>
      <c r="E4" s="42"/>
      <c r="F4" s="133" t="str">
        <f>IF(OgrenciListesi!B9="","",OgrenciListesi!B9)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widIwv6kwuLAhnfZ5UnN6hN9RlYO71/uKIZh1zXaqIL29pmOiWg830A2WXUoJ92cp18M+eiTNJD8vDNLWwTw/Q==" saltValue="1jZ0AJvAeMNhDqUbxolr7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1952625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41B6A4E-D04C-44D0-AA95-710EB01930D8}">
            <xm:f>OgrenciListesi!$F$9="GR"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B7FF2-6F95-45A3-A564-1B34179DC61A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.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IF(OgrenciListesi!E10="","",OgrenciListesi!E10)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IF(OgrenciListesi!D10="","",OgrenciListesi!D10)</f>
        <v/>
      </c>
    </row>
    <row r="4" spans="1:13" ht="30" customHeight="1" thickBot="1" x14ac:dyDescent="0.25">
      <c r="A4" s="38" t="s">
        <v>25</v>
      </c>
      <c r="B4" s="39"/>
      <c r="C4" s="40" t="str">
        <f>IF(OgrenciListesi!C10="","",OgrenciListesi!C10)</f>
        <v/>
      </c>
      <c r="D4" s="41" t="s">
        <v>26</v>
      </c>
      <c r="E4" s="42"/>
      <c r="F4" s="133" t="str">
        <f>IF(OgrenciListesi!B10="","",OgrenciListesi!B10)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9LpWRbYcsZrPCYoT0ecdlSjlZPYHUaRs/Pu/mYeMZX8XL6Y/K7uVpVkG4UjpYKmID9AzIQ3/ZS12VoWQ2P5g3w==" saltValue="1ilM5WGbRdyvNlUBgNsR7Q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</xdr:col>
                    <xdr:colOff>1076325</xdr:colOff>
                    <xdr:row>23</xdr:row>
                    <xdr:rowOff>9525</xdr:rowOff>
                  </from>
                  <to>
                    <xdr:col>2</xdr:col>
                    <xdr:colOff>1933575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294F429-3201-4DFD-9C8F-26D7D91B4101}">
            <xm:f>OgrenciListesi!$F$10="GR"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C4D9-183E-4FF0-835F-F130CF37C229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IF(OgrenciListesi!E11="","",OgrenciListesi!E11)</f>
        <v/>
      </c>
      <c r="D3" s="127" t="str">
        <f>IF(OgrenciListesi!$F$1="YARIYIL SEÇİNİZ","",OgrenciListesi!$F$1)</f>
        <v/>
      </c>
      <c r="E3" s="128"/>
      <c r="F3" s="71" t="s">
        <v>56</v>
      </c>
      <c r="G3" s="43" t="str">
        <f>IF(OgrenciListesi!D11="","",OgrenciListesi!D11)</f>
        <v/>
      </c>
    </row>
    <row r="4" spans="1:13" ht="30" customHeight="1" thickBot="1" x14ac:dyDescent="0.25">
      <c r="A4" s="38" t="s">
        <v>25</v>
      </c>
      <c r="B4" s="39"/>
      <c r="C4" s="40" t="str">
        <f>IF(OgrenciListesi!C11="","",OgrenciListesi!C11)</f>
        <v/>
      </c>
      <c r="D4" s="41" t="s">
        <v>26</v>
      </c>
      <c r="E4" s="42"/>
      <c r="F4" s="133" t="str">
        <f>IF(OgrenciListesi!B11="","",OgrenciListesi!B11)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6zdQOMMHcKKCNFe0S+tM7MvRDggZ6pGGUksS8NvJYcNfspDJ6XiBdxd9uEq8IYPyrQ3VRVz/9K+VowLaACidrw==" saltValue="PXD3QXrPy7UxG8KYngh41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1943100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26A5BAF-A8FF-429E-8567-10609817855C}">
            <xm:f>OgrenciListesi!$F$11="GR"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OgrenciListesi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OgrenciListesi!Print_Area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fuat man</dc:creator>
  <cp:lastModifiedBy>H B</cp:lastModifiedBy>
  <cp:lastPrinted>2023-07-16T22:06:15Z</cp:lastPrinted>
  <dcterms:created xsi:type="dcterms:W3CDTF">2021-06-11T18:31:14Z</dcterms:created>
  <dcterms:modified xsi:type="dcterms:W3CDTF">2026-05-13T11:46:36Z</dcterms:modified>
</cp:coreProperties>
</file>